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8870" windowHeight="6675" tabRatio="615"/>
  </bookViews>
  <sheets>
    <sheet name="OP 2019-2020+ФНИ" sheetId="3" r:id="rId1"/>
  </sheets>
  <definedNames>
    <definedName name="_xlnm._FilterDatabase" localSheetId="0" hidden="1">'OP 2019-2020+ФНИ'!$A$3:$H$1175</definedName>
    <definedName name="_xlnm.Print_Area" localSheetId="0">'OP 2019-2020+ФНИ'!$A$1:$H$1192</definedName>
  </definedNames>
  <calcPr calcId="145621"/>
</workbook>
</file>

<file path=xl/calcChain.xml><?xml version="1.0" encoding="utf-8"?>
<calcChain xmlns="http://schemas.openxmlformats.org/spreadsheetml/2006/main">
  <c r="H1158" i="3" l="1"/>
  <c r="H1147" i="3"/>
  <c r="H1126" i="3"/>
  <c r="H1127" i="3"/>
  <c r="H1128" i="3"/>
  <c r="H1129" i="3"/>
  <c r="H1104" i="3"/>
  <c r="H1102" i="3"/>
  <c r="H1002" i="3"/>
  <c r="H1003" i="3"/>
  <c r="H1004" i="3"/>
  <c r="H1005" i="3"/>
  <c r="H1001" i="3"/>
  <c r="H974" i="3"/>
  <c r="H359" i="3"/>
  <c r="H306" i="3"/>
  <c r="H291" i="3"/>
  <c r="H276" i="3"/>
  <c r="H277" i="3"/>
  <c r="H275" i="3"/>
  <c r="H223" i="3"/>
  <c r="H876" i="3"/>
  <c r="H289" i="3" l="1"/>
  <c r="H972" i="3" l="1"/>
  <c r="H229" i="3" l="1"/>
  <c r="H940" i="3" l="1"/>
  <c r="H941" i="3"/>
  <c r="H942" i="3"/>
  <c r="H943" i="3"/>
  <c r="H944" i="3"/>
  <c r="H945" i="3"/>
  <c r="H939" i="3"/>
  <c r="H949" i="3"/>
  <c r="H950" i="3"/>
  <c r="H951" i="3"/>
  <c r="H952" i="3"/>
  <c r="H953" i="3"/>
  <c r="H815" i="3"/>
  <c r="H814" i="3"/>
  <c r="H812" i="3"/>
  <c r="H813" i="3"/>
  <c r="H811" i="3"/>
  <c r="H376" i="3" l="1"/>
  <c r="H377" i="3"/>
  <c r="H378" i="3"/>
  <c r="H379" i="3"/>
  <c r="H380" i="3"/>
  <c r="H148" i="3"/>
  <c r="H152" i="3"/>
  <c r="H150" i="3"/>
  <c r="H819" i="3"/>
  <c r="H820" i="3"/>
  <c r="H821" i="3"/>
  <c r="H822" i="3"/>
  <c r="H823" i="3"/>
  <c r="H824" i="3"/>
  <c r="H825" i="3"/>
  <c r="H826" i="3"/>
  <c r="H827" i="3"/>
  <c r="H828" i="3"/>
  <c r="H829" i="3"/>
  <c r="H721" i="3"/>
  <c r="H722" i="3"/>
  <c r="H723" i="3"/>
  <c r="H724" i="3"/>
  <c r="H725" i="3"/>
  <c r="H726" i="3"/>
  <c r="H727" i="3"/>
  <c r="H728" i="3"/>
  <c r="H729" i="3"/>
  <c r="H730" i="3"/>
  <c r="H731" i="3"/>
  <c r="H732" i="3"/>
  <c r="H733" i="3"/>
  <c r="H734" i="3"/>
  <c r="H735" i="3"/>
  <c r="H736" i="3"/>
  <c r="H737" i="3"/>
  <c r="H739" i="3"/>
  <c r="H740" i="3"/>
  <c r="H741" i="3"/>
  <c r="H742" i="3"/>
  <c r="H743" i="3"/>
  <c r="H744" i="3"/>
  <c r="H745" i="3"/>
  <c r="H746" i="3"/>
  <c r="H747" i="3"/>
  <c r="H748" i="3"/>
  <c r="H749" i="3"/>
  <c r="H750" i="3"/>
  <c r="H751" i="3"/>
  <c r="H752" i="3"/>
  <c r="H753" i="3"/>
  <c r="H757" i="3"/>
  <c r="H758" i="3"/>
  <c r="H759" i="3"/>
  <c r="H760" i="3"/>
  <c r="H761"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1080" i="3"/>
  <c r="H1081" i="3"/>
  <c r="H1082" i="3"/>
  <c r="H1083" i="3"/>
  <c r="H1166" i="3" l="1"/>
  <c r="H1162" i="3"/>
  <c r="H1037" i="3"/>
  <c r="H1038" i="3"/>
  <c r="H1023" i="3"/>
  <c r="H1024" i="3"/>
  <c r="H1025" i="3"/>
  <c r="H1026" i="3"/>
  <c r="H925" i="3" l="1"/>
  <c r="H926" i="3"/>
  <c r="H927" i="3"/>
  <c r="H928" i="3"/>
  <c r="H929" i="3"/>
  <c r="H930" i="3"/>
  <c r="H931" i="3"/>
  <c r="H932" i="3"/>
  <c r="H933" i="3"/>
  <c r="H934" i="3"/>
  <c r="H924" i="3"/>
  <c r="H213" i="3"/>
  <c r="H211" i="3"/>
  <c r="H209" i="3"/>
  <c r="H207" i="3"/>
  <c r="H205" i="3"/>
  <c r="H203" i="3"/>
  <c r="H201" i="3"/>
  <c r="H1164" i="3"/>
  <c r="H221" i="3" l="1"/>
  <c r="H219" i="3"/>
  <c r="H217" i="3"/>
  <c r="H215" i="3"/>
  <c r="H1143" i="3" l="1"/>
  <c r="H1133" i="3"/>
  <c r="H1134" i="3"/>
  <c r="H1135" i="3"/>
  <c r="H1136" i="3"/>
  <c r="H1137" i="3"/>
  <c r="H1138" i="3"/>
  <c r="H1112" i="3"/>
  <c r="H1113" i="3"/>
  <c r="H1114" i="3"/>
  <c r="H1115" i="3"/>
  <c r="H1116" i="3"/>
  <c r="H1117" i="3"/>
  <c r="H1118" i="3"/>
  <c r="H1119" i="3"/>
  <c r="H1120" i="3"/>
  <c r="H1121" i="3"/>
  <c r="H1122" i="3"/>
  <c r="H1123" i="3"/>
  <c r="H1124" i="3"/>
  <c r="H1125" i="3"/>
  <c r="H1111" i="3"/>
  <c r="H1107" i="3"/>
  <c r="H1108" i="3"/>
  <c r="H1074" i="3"/>
  <c r="H1075" i="3"/>
  <c r="H1076" i="3"/>
  <c r="H1064" i="3"/>
  <c r="H1065" i="3"/>
  <c r="H1066" i="3"/>
  <c r="H1067" i="3"/>
  <c r="H1068" i="3"/>
  <c r="H1069" i="3"/>
  <c r="H1070" i="3"/>
  <c r="H1058" i="3"/>
  <c r="H1059" i="3"/>
  <c r="H1060" i="3"/>
  <c r="H1052" i="3"/>
  <c r="H1044" i="3"/>
  <c r="H1045" i="3"/>
  <c r="H1046" i="3"/>
  <c r="H1048" i="3"/>
  <c r="H1035" i="3"/>
  <c r="H1036" i="3"/>
  <c r="H1030" i="3"/>
  <c r="H1031" i="3"/>
  <c r="H1029" i="3"/>
  <c r="H891" i="3"/>
  <c r="H227" i="3"/>
  <c r="H707" i="3"/>
  <c r="H708" i="3"/>
  <c r="H981" i="3" l="1"/>
  <c r="H360" i="3"/>
  <c r="H361" i="3"/>
  <c r="H362" i="3"/>
  <c r="H357" i="3"/>
  <c r="H318" i="3" l="1"/>
  <c r="H344" i="3"/>
  <c r="H885" i="3"/>
  <c r="H883" i="3"/>
  <c r="H342" i="3"/>
  <c r="H340" i="3"/>
  <c r="H877" i="3"/>
  <c r="H874" i="3"/>
  <c r="H301" i="3"/>
  <c r="H1173" i="3" l="1"/>
  <c r="H1171" i="3"/>
  <c r="H1169" i="3"/>
  <c r="H1160" i="3"/>
  <c r="H1156" i="3"/>
  <c r="H1154" i="3"/>
  <c r="H1151" i="3"/>
  <c r="H1149" i="3"/>
  <c r="H1145" i="3"/>
  <c r="H1142" i="3"/>
  <c r="H232" i="3" l="1"/>
  <c r="H233" i="3"/>
  <c r="H312" i="3" l="1"/>
  <c r="H416" i="3" l="1"/>
  <c r="H414" i="3"/>
  <c r="H390" i="3"/>
  <c r="H351" i="3"/>
  <c r="H327" i="3"/>
  <c r="H322" i="3"/>
  <c r="H314" i="3"/>
  <c r="H247" i="3" l="1"/>
  <c r="H889" i="3" l="1"/>
  <c r="H282" i="3" l="1"/>
  <c r="H368" i="3"/>
  <c r="H369" i="3"/>
  <c r="H370" i="3"/>
  <c r="H372" i="3"/>
  <c r="H367" i="3"/>
  <c r="H146" i="3" l="1"/>
  <c r="H144" i="3"/>
  <c r="H264" i="3"/>
  <c r="H440" i="3" l="1"/>
  <c r="H712" i="3" l="1"/>
  <c r="H989" i="3" l="1"/>
  <c r="H990" i="3"/>
  <c r="H406" i="3"/>
  <c r="H870" i="3" l="1"/>
  <c r="H871" i="3"/>
  <c r="H872" i="3"/>
  <c r="H873" i="3"/>
  <c r="H868" i="3"/>
  <c r="H473" i="3" l="1"/>
  <c r="H478" i="3"/>
  <c r="H418" i="3"/>
  <c r="H484" i="3"/>
  <c r="H482" i="3"/>
  <c r="H474" i="3"/>
  <c r="H1100" i="3" l="1"/>
  <c r="H8" i="3" l="1"/>
  <c r="H9" i="3"/>
  <c r="H10" i="3"/>
  <c r="H11" i="3"/>
  <c r="H12" i="3"/>
  <c r="H270" i="3"/>
  <c r="H267" i="3"/>
  <c r="H268" i="3"/>
  <c r="H269" i="3"/>
  <c r="H1040" i="3"/>
  <c r="H316" i="3"/>
  <c r="H287" i="3"/>
  <c r="H679" i="3"/>
  <c r="H680" i="3"/>
  <c r="H706" i="3"/>
  <c r="H702" i="3"/>
  <c r="H703" i="3"/>
  <c r="H701" i="3"/>
  <c r="H540" i="3"/>
  <c r="H881" i="3"/>
  <c r="H480" i="3"/>
  <c r="H173" i="3"/>
  <c r="H1009" i="3"/>
  <c r="H970" i="3"/>
  <c r="H968" i="3"/>
  <c r="H967" i="3"/>
  <c r="H908" i="3"/>
  <c r="H476" i="3"/>
  <c r="H410" i="3"/>
  <c r="H405" i="3"/>
  <c r="H404" i="3"/>
  <c r="H336" i="3"/>
  <c r="H246" i="3"/>
  <c r="H976" i="3"/>
  <c r="H251" i="3"/>
  <c r="H250" i="3"/>
  <c r="H591" i="3"/>
  <c r="H590" i="3"/>
  <c r="H589" i="3"/>
  <c r="H588" i="3"/>
  <c r="H587" i="3"/>
  <c r="H586" i="3"/>
  <c r="H585" i="3"/>
  <c r="H584" i="3"/>
  <c r="H583" i="3"/>
  <c r="H582" i="3"/>
  <c r="H581" i="3"/>
  <c r="H580" i="3"/>
  <c r="H579" i="3"/>
  <c r="H578" i="3"/>
  <c r="H577" i="3"/>
  <c r="H576" i="3"/>
  <c r="H575" i="3"/>
  <c r="H574" i="3"/>
  <c r="H709" i="3" l="1"/>
  <c r="H861" i="3"/>
  <c r="H856" i="3"/>
  <c r="H862" i="3"/>
  <c r="H863" i="3"/>
  <c r="H864" i="3"/>
  <c r="H865" i="3"/>
  <c r="H866" i="3"/>
  <c r="H867" i="3"/>
  <c r="H838" i="3"/>
  <c r="H869" i="3"/>
  <c r="H879" i="3"/>
  <c r="H515" i="3" l="1"/>
  <c r="H195" i="3" l="1"/>
  <c r="H193" i="3"/>
  <c r="H1098" i="3" l="1"/>
  <c r="H321" i="3" l="1"/>
  <c r="H1096" i="3" l="1"/>
  <c r="H1090" i="3"/>
  <c r="H1091" i="3"/>
  <c r="H1092" i="3"/>
  <c r="H1093" i="3"/>
  <c r="H895" i="3"/>
  <c r="H896" i="3"/>
  <c r="H897" i="3"/>
  <c r="H898" i="3"/>
  <c r="H899" i="3"/>
  <c r="H900" i="3"/>
  <c r="H901" i="3"/>
  <c r="H902" i="3"/>
  <c r="H1017" i="3"/>
  <c r="H1018" i="3"/>
  <c r="H1013" i="3"/>
  <c r="H1007" i="3"/>
  <c r="H997" i="3"/>
  <c r="H991" i="3"/>
  <c r="H992" i="3"/>
  <c r="H993" i="3"/>
  <c r="H994" i="3"/>
  <c r="H995" i="3"/>
  <c r="H996" i="3"/>
  <c r="H980" i="3"/>
  <c r="H982" i="3"/>
  <c r="H983" i="3"/>
  <c r="H984" i="3"/>
  <c r="H985" i="3"/>
  <c r="H979" i="3"/>
  <c r="H964" i="3"/>
  <c r="H965" i="3"/>
  <c r="H966" i="3"/>
  <c r="H969" i="3"/>
  <c r="H971" i="3"/>
  <c r="H973" i="3"/>
  <c r="H918" i="3"/>
  <c r="H919" i="3"/>
  <c r="H920" i="3"/>
  <c r="H921" i="3"/>
  <c r="H922" i="3"/>
  <c r="H906" i="3"/>
  <c r="H907" i="3"/>
  <c r="H909" i="3"/>
  <c r="H910" i="3"/>
  <c r="H911" i="3"/>
  <c r="H912" i="3"/>
  <c r="H913" i="3"/>
  <c r="H914" i="3"/>
  <c r="H839" i="3" l="1"/>
  <c r="H840" i="3"/>
  <c r="H841" i="3"/>
  <c r="H842" i="3"/>
  <c r="H843" i="3"/>
  <c r="H844" i="3"/>
  <c r="H845" i="3"/>
  <c r="H846" i="3"/>
  <c r="H847" i="3"/>
  <c r="H848" i="3"/>
  <c r="H849" i="3"/>
  <c r="H850" i="3"/>
  <c r="H851" i="3"/>
  <c r="H852" i="3"/>
  <c r="H853" i="3"/>
  <c r="H854" i="3"/>
  <c r="H855" i="3"/>
  <c r="H878" i="3"/>
  <c r="H857" i="3"/>
  <c r="H858" i="3"/>
  <c r="H859" i="3"/>
  <c r="H860" i="3"/>
  <c r="H834" i="3"/>
  <c r="H835" i="3"/>
  <c r="H818" i="3"/>
  <c r="H716" i="3"/>
  <c r="H717" i="3"/>
  <c r="H762" i="3"/>
  <c r="H696" i="3"/>
  <c r="H697" i="3"/>
  <c r="H698" i="3"/>
  <c r="H695" i="3"/>
  <c r="H691" i="3"/>
  <c r="H692" i="3"/>
  <c r="H685" i="3"/>
  <c r="H686" i="3"/>
  <c r="H687" i="3"/>
  <c r="H688"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15" i="3"/>
  <c r="H616" i="3"/>
  <c r="H617" i="3"/>
  <c r="H618" i="3"/>
  <c r="H619" i="3"/>
  <c r="H620" i="3"/>
  <c r="H621" i="3"/>
  <c r="H622" i="3"/>
  <c r="H623" i="3"/>
  <c r="H624" i="3"/>
  <c r="H625" i="3"/>
  <c r="H626" i="3"/>
  <c r="H627" i="3"/>
  <c r="H628" i="3"/>
  <c r="H629" i="3"/>
  <c r="H607" i="3"/>
  <c r="H608" i="3"/>
  <c r="H609" i="3"/>
  <c r="H610" i="3"/>
  <c r="H611" i="3"/>
  <c r="H596" i="3"/>
  <c r="H597" i="3"/>
  <c r="H598" i="3"/>
  <c r="H599" i="3"/>
  <c r="H600" i="3"/>
  <c r="H601" i="3"/>
  <c r="H602" i="3"/>
  <c r="H603"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92" i="3"/>
  <c r="H544" i="3"/>
  <c r="H531" i="3"/>
  <c r="H532" i="3"/>
  <c r="H533" i="3"/>
  <c r="H534" i="3"/>
  <c r="H535" i="3"/>
  <c r="H538" i="3"/>
  <c r="H536" i="3"/>
  <c r="H527" i="3"/>
  <c r="H512" i="3"/>
  <c r="H513" i="3"/>
  <c r="H514" i="3"/>
  <c r="H516" i="3"/>
  <c r="H517" i="3"/>
  <c r="H518" i="3"/>
  <c r="H519" i="3"/>
  <c r="H458" i="3"/>
  <c r="H459" i="3"/>
  <c r="H460" i="3"/>
  <c r="H461" i="3"/>
  <c r="H462" i="3"/>
  <c r="H445" i="3"/>
  <c r="H446" i="3"/>
  <c r="H447" i="3"/>
  <c r="H448" i="3"/>
  <c r="H449" i="3"/>
  <c r="H450" i="3"/>
  <c r="H451" i="3"/>
  <c r="H452" i="3"/>
  <c r="H453" i="3"/>
  <c r="H454" i="3"/>
  <c r="H455" i="3"/>
  <c r="H498" i="3"/>
  <c r="H499" i="3"/>
  <c r="H500" i="3"/>
  <c r="H492" i="3"/>
  <c r="H488" i="3"/>
  <c r="H486" i="3"/>
  <c r="H466" i="3" l="1"/>
  <c r="H467" i="3"/>
  <c r="H468" i="3"/>
  <c r="H469" i="3"/>
  <c r="H470" i="3"/>
  <c r="H471" i="3"/>
  <c r="H472" i="3"/>
  <c r="H438" i="3"/>
  <c r="H411" i="3"/>
  <c r="H384" i="3"/>
  <c r="H385" i="3"/>
  <c r="H386" i="3"/>
  <c r="H387" i="3"/>
  <c r="H388" i="3"/>
  <c r="H389" i="3"/>
  <c r="H391" i="3"/>
  <c r="H392" i="3"/>
  <c r="H393" i="3"/>
  <c r="H394" i="3"/>
  <c r="H395" i="3"/>
  <c r="H396" i="3"/>
  <c r="H397" i="3"/>
  <c r="H398" i="3"/>
  <c r="H399" i="3"/>
  <c r="H400" i="3"/>
  <c r="H401" i="3"/>
  <c r="H402" i="3"/>
  <c r="H403" i="3"/>
  <c r="H407" i="3"/>
  <c r="H355" i="3"/>
  <c r="H356" i="3"/>
  <c r="H358" i="3"/>
  <c r="H334" i="3"/>
  <c r="H326" i="3"/>
  <c r="H328" i="3"/>
  <c r="H248" i="3" l="1"/>
  <c r="H249" i="3"/>
  <c r="H252" i="3"/>
  <c r="H183" i="3"/>
  <c r="H184" i="3"/>
  <c r="H185" i="3"/>
  <c r="H186" i="3"/>
  <c r="H187" i="3"/>
  <c r="H188" i="3"/>
  <c r="H189" i="3"/>
  <c r="H169" i="3"/>
  <c r="H136" i="3"/>
  <c r="H131" i="3"/>
  <c r="H132" i="3"/>
  <c r="H127" i="3"/>
  <c r="H121" i="3"/>
  <c r="H122" i="3"/>
  <c r="H123" i="3"/>
  <c r="H117" i="3"/>
  <c r="H113" i="3"/>
  <c r="H107" i="3"/>
  <c r="H102" i="3"/>
  <c r="H103" i="3"/>
  <c r="H97" i="3"/>
  <c r="H98" i="3"/>
  <c r="H91" i="3"/>
  <c r="H85" i="3"/>
  <c r="H81" i="3"/>
  <c r="H72" i="3"/>
  <c r="H73" i="3"/>
  <c r="H60" i="3"/>
  <c r="H61" i="3"/>
  <c r="H62" i="3"/>
  <c r="H63" i="3"/>
  <c r="H64" i="3"/>
  <c r="H65" i="3"/>
  <c r="H66" i="3"/>
  <c r="H67" i="3"/>
  <c r="H68" i="3"/>
  <c r="H54" i="3"/>
  <c r="H55" i="3"/>
  <c r="H56" i="3"/>
  <c r="H50" i="3"/>
  <c r="H45" i="3"/>
  <c r="H46" i="3"/>
  <c r="H39" i="3"/>
  <c r="H40" i="3"/>
  <c r="H41" i="3"/>
  <c r="H22" i="3" l="1"/>
  <c r="H23" i="3"/>
  <c r="H24" i="3"/>
  <c r="H917" i="3"/>
  <c r="H530" i="3"/>
  <c r="H1057" i="3"/>
  <c r="H504" i="3" l="1"/>
  <c r="H430" i="3" l="1"/>
  <c r="H338" i="3" l="1"/>
  <c r="H1054" i="3"/>
  <c r="H1132" i="3" l="1"/>
  <c r="H1089" i="3"/>
  <c r="H1088" i="3"/>
  <c r="H1087" i="3"/>
  <c r="H1086" i="3"/>
  <c r="H1079" i="3"/>
  <c r="H1073" i="3"/>
  <c r="H1063" i="3"/>
  <c r="H1051" i="3"/>
  <c r="H1043" i="3"/>
  <c r="H1034" i="3"/>
  <c r="H1022" i="3"/>
  <c r="H1016" i="3"/>
  <c r="H1012" i="3"/>
  <c r="H1000" i="3"/>
  <c r="H988" i="3"/>
  <c r="H960" i="3"/>
  <c r="H958" i="3"/>
  <c r="H955" i="3"/>
  <c r="H948" i="3"/>
  <c r="H936" i="3"/>
  <c r="H905" i="3"/>
  <c r="H894" i="3"/>
  <c r="H831" i="3"/>
  <c r="H756" i="3"/>
  <c r="H720" i="3"/>
  <c r="H715" i="3"/>
  <c r="H738" i="3"/>
  <c r="H684" i="3"/>
  <c r="H632" i="3"/>
  <c r="H614" i="3"/>
  <c r="H606" i="3"/>
  <c r="H595" i="3"/>
  <c r="H547" i="3"/>
  <c r="H543" i="3"/>
  <c r="H526" i="3"/>
  <c r="H523" i="3"/>
  <c r="H521" i="3"/>
  <c r="H511" i="3"/>
  <c r="H508" i="3"/>
  <c r="H507" i="3"/>
  <c r="H506" i="3"/>
  <c r="H505" i="3"/>
  <c r="H503" i="3"/>
  <c r="H444" i="3"/>
  <c r="H497" i="3"/>
  <c r="H494" i="3"/>
  <c r="H490" i="3"/>
  <c r="H465" i="3"/>
  <c r="H436" i="3"/>
  <c r="H434" i="3"/>
  <c r="H432" i="3"/>
  <c r="H428" i="3"/>
  <c r="H426" i="3"/>
  <c r="H424" i="3"/>
  <c r="H422" i="3"/>
  <c r="H420" i="3"/>
  <c r="H383" i="3"/>
  <c r="H375" i="3"/>
  <c r="H364" i="3"/>
  <c r="H354" i="3"/>
  <c r="H350" i="3"/>
  <c r="H347" i="3"/>
  <c r="H333" i="3"/>
  <c r="H330" i="3"/>
  <c r="H325" i="3"/>
  <c r="H310" i="3"/>
  <c r="H308" i="3"/>
  <c r="H304" i="3"/>
  <c r="H299" i="3"/>
  <c r="H297" i="3"/>
  <c r="H295" i="3"/>
  <c r="H293" i="3"/>
  <c r="H285" i="3"/>
  <c r="H280" i="3"/>
  <c r="H272" i="3"/>
  <c r="H261" i="3"/>
  <c r="H258" i="3"/>
  <c r="H256" i="3"/>
  <c r="H254" i="3"/>
  <c r="H243" i="3"/>
  <c r="H241" i="3"/>
  <c r="H239" i="3"/>
  <c r="H237" i="3"/>
  <c r="H235" i="3"/>
  <c r="H225" i="3"/>
  <c r="H199" i="3"/>
  <c r="H198" i="3"/>
  <c r="H191" i="3"/>
  <c r="H182" i="3"/>
  <c r="H179" i="3"/>
  <c r="H177" i="3"/>
  <c r="H175" i="3"/>
  <c r="H171" i="3"/>
  <c r="H167" i="3"/>
  <c r="H165" i="3"/>
  <c r="H163" i="3"/>
  <c r="H161" i="3"/>
  <c r="H159" i="3"/>
  <c r="H157" i="3"/>
  <c r="H155" i="3"/>
  <c r="H142" i="3"/>
  <c r="H140" i="3"/>
  <c r="H138" i="3"/>
  <c r="H135" i="3"/>
  <c r="H130" i="3"/>
  <c r="H126" i="3"/>
  <c r="H120" i="3"/>
  <c r="H116" i="3"/>
  <c r="H112" i="3"/>
  <c r="H109" i="3"/>
  <c r="H106" i="3"/>
  <c r="H101" i="3"/>
  <c r="H96" i="3"/>
  <c r="H93" i="3"/>
  <c r="H90" i="3"/>
  <c r="H87" i="3"/>
  <c r="H84" i="3"/>
  <c r="H80" i="3"/>
  <c r="H77" i="3"/>
  <c r="H76" i="3"/>
  <c r="H71" i="3"/>
  <c r="H59" i="3"/>
  <c r="H53" i="3"/>
  <c r="H49" i="3"/>
  <c r="H44" i="3"/>
  <c r="H38" i="3"/>
  <c r="H34" i="3"/>
  <c r="H32" i="3"/>
  <c r="H30" i="3"/>
  <c r="H28" i="3"/>
  <c r="H26" i="3"/>
  <c r="H21" i="3"/>
  <c r="H18" i="3"/>
  <c r="H14" i="3"/>
  <c r="H7" i="3"/>
  <c r="H13" i="3" l="1"/>
  <c r="H15" i="3" s="1"/>
  <c r="H19" i="3" l="1"/>
  <c r="H25" i="3" s="1"/>
  <c r="H27" i="3" l="1"/>
  <c r="H29" i="3" l="1"/>
  <c r="H31" i="3" l="1"/>
  <c r="H33" i="3" l="1"/>
  <c r="H35" i="3" l="1"/>
  <c r="H42" i="3" s="1"/>
  <c r="H47" i="3" l="1"/>
  <c r="H51" i="3" s="1"/>
  <c r="H57" i="3" l="1"/>
  <c r="H69" i="3" s="1"/>
  <c r="H74" i="3" l="1"/>
  <c r="H78" i="3" l="1"/>
  <c r="H82" i="3" s="1"/>
  <c r="H86" i="3" l="1"/>
  <c r="H88" i="3" l="1"/>
  <c r="H92" i="3" s="1"/>
  <c r="H94" i="3" l="1"/>
  <c r="H99" i="3" l="1"/>
  <c r="H108" i="3" l="1"/>
  <c r="H104" i="3"/>
  <c r="H110" i="3"/>
  <c r="H114" i="3" l="1"/>
  <c r="H118" i="3" l="1"/>
  <c r="H124" i="3" l="1"/>
  <c r="H128" i="3" l="1"/>
  <c r="H133" i="3" l="1"/>
  <c r="H137" i="3" l="1"/>
  <c r="H139" i="3" l="1"/>
  <c r="H141" i="3" l="1"/>
  <c r="H143" i="3" l="1"/>
  <c r="H145" i="3" l="1"/>
  <c r="H147" i="3" l="1"/>
  <c r="H149" i="3" l="1"/>
  <c r="H151" i="3" l="1"/>
  <c r="H153" i="3" l="1"/>
  <c r="H156" i="3" l="1"/>
  <c r="H158" i="3" l="1"/>
  <c r="H160" i="3" l="1"/>
  <c r="H162" i="3" l="1"/>
  <c r="H164" i="3" l="1"/>
  <c r="H166" i="3" l="1"/>
  <c r="H168" i="3" l="1"/>
  <c r="H170" i="3" l="1"/>
  <c r="H172" i="3" l="1"/>
  <c r="H174" i="3" l="1"/>
  <c r="H176" i="3" l="1"/>
  <c r="H178" i="3" l="1"/>
  <c r="H180" i="3" l="1"/>
  <c r="H190" i="3" l="1"/>
  <c r="H192" i="3" l="1"/>
  <c r="H194" i="3" l="1"/>
  <c r="H196" i="3" l="1"/>
  <c r="H200" i="3" l="1"/>
  <c r="H202" i="3" l="1"/>
  <c r="H204" i="3" l="1"/>
  <c r="H206" i="3" l="1"/>
  <c r="H208" i="3" l="1"/>
  <c r="H210" i="3" l="1"/>
  <c r="H212" i="3" l="1"/>
  <c r="H214" i="3" l="1"/>
  <c r="H216" i="3" l="1"/>
  <c r="H218" i="3" l="1"/>
  <c r="H220" i="3" l="1"/>
  <c r="H222" i="3" l="1"/>
  <c r="H224" i="3" l="1"/>
  <c r="H226" i="3" l="1"/>
  <c r="H228" i="3" l="1"/>
  <c r="H230" i="3" l="1"/>
  <c r="H234" i="3" l="1"/>
  <c r="H236" i="3" l="1"/>
  <c r="H238" i="3" l="1"/>
  <c r="H240" i="3" l="1"/>
  <c r="H242" i="3" l="1"/>
  <c r="H244" i="3" l="1"/>
  <c r="H253" i="3" l="1"/>
  <c r="H255" i="3" l="1"/>
  <c r="H257" i="3" l="1"/>
  <c r="H259" i="3" l="1"/>
  <c r="H262" i="3" l="1"/>
  <c r="H265" i="3" l="1"/>
  <c r="H271" i="3" l="1"/>
  <c r="H273" i="3" l="1"/>
  <c r="H281" i="3" l="1"/>
  <c r="H278" i="3"/>
  <c r="H283" i="3" l="1"/>
  <c r="H286" i="3" s="1"/>
  <c r="H288" i="3" l="1"/>
  <c r="H290" i="3" l="1"/>
  <c r="H292" i="3" l="1"/>
  <c r="H294" i="3" l="1"/>
  <c r="H296" i="3" l="1"/>
  <c r="H298" i="3" l="1"/>
  <c r="H300" i="3" l="1"/>
  <c r="H302" i="3" l="1"/>
  <c r="H305" i="3" l="1"/>
  <c r="H307" i="3" l="1"/>
  <c r="H309" i="3" l="1"/>
  <c r="H311" i="3" l="1"/>
  <c r="H313" i="3" l="1"/>
  <c r="H315" i="3" l="1"/>
  <c r="H317" i="3" l="1"/>
  <c r="H319" i="3" l="1"/>
  <c r="H323" i="3" l="1"/>
  <c r="H329" i="3" l="1"/>
  <c r="H331" i="3" l="1"/>
  <c r="H335" i="3" l="1"/>
  <c r="H337" i="3" l="1"/>
  <c r="H339" i="3" l="1"/>
  <c r="H341" i="3" l="1"/>
  <c r="H343" i="3" l="1"/>
  <c r="H345" i="3" l="1"/>
  <c r="H348" i="3" l="1"/>
  <c r="H352" i="3" l="1"/>
  <c r="H363" i="3" l="1"/>
  <c r="H365" i="3" l="1"/>
  <c r="H373" i="3" l="1"/>
  <c r="H381" i="3" l="1"/>
  <c r="H408" i="3" s="1"/>
  <c r="H412" i="3" l="1"/>
  <c r="H415" i="3" l="1"/>
  <c r="H417" i="3" l="1"/>
  <c r="H419" i="3" l="1"/>
  <c r="H421" i="3" l="1"/>
  <c r="H423" i="3" l="1"/>
  <c r="H425" i="3" l="1"/>
  <c r="H427" i="3" l="1"/>
  <c r="H429" i="3" l="1"/>
  <c r="H431" i="3" l="1"/>
  <c r="H433" i="3" l="1"/>
  <c r="H435" i="3" l="1"/>
  <c r="H437" i="3" l="1"/>
  <c r="H439" i="3" l="1"/>
  <c r="H441" i="3" l="1"/>
  <c r="H456" i="3" l="1"/>
  <c r="H463" i="3" l="1"/>
  <c r="H475" i="3" l="1"/>
  <c r="H477" i="3" l="1"/>
  <c r="H479" i="3" l="1"/>
  <c r="H481" i="3" l="1"/>
  <c r="H483" i="3" l="1"/>
  <c r="H485" i="3" l="1"/>
  <c r="H487" i="3" l="1"/>
  <c r="H489" i="3" l="1"/>
  <c r="H491" i="3" l="1"/>
  <c r="H493" i="3" l="1"/>
  <c r="H495" i="3" l="1"/>
  <c r="H501" i="3" l="1"/>
  <c r="H509" i="3" l="1"/>
  <c r="H520" i="3" l="1"/>
  <c r="H522" i="3" l="1"/>
  <c r="H524" i="3" l="1"/>
  <c r="H537" i="3" l="1"/>
  <c r="H528" i="3"/>
  <c r="H539" i="3" l="1"/>
  <c r="H541" i="3" l="1"/>
  <c r="H545" i="3" l="1"/>
  <c r="H593" i="3" l="1"/>
  <c r="H604" i="3" l="1"/>
  <c r="H612" i="3" s="1"/>
  <c r="H630" i="3" l="1"/>
  <c r="H677" i="3" l="1"/>
  <c r="H681" i="3" s="1"/>
  <c r="H689" i="3" l="1"/>
  <c r="H693" i="3" s="1"/>
  <c r="H699" i="3" l="1"/>
  <c r="H704" i="3" l="1"/>
  <c r="H1071" i="3" l="1"/>
  <c r="H998" i="3"/>
  <c r="H718" i="3"/>
  <c r="H1152" i="3"/>
  <c r="H1049" i="3"/>
  <c r="H903" i="3"/>
  <c r="H915" i="3"/>
  <c r="H816" i="3"/>
  <c r="H1039" i="3"/>
  <c r="H1041" i="3"/>
  <c r="H754" i="3"/>
  <c r="H809" i="3"/>
  <c r="H1020" i="3"/>
  <c r="H1061" i="3"/>
  <c r="H1155" i="3"/>
  <c r="H1157" i="3"/>
  <c r="H1159" i="3"/>
  <c r="H1161" i="3"/>
  <c r="H1163" i="3"/>
  <c r="H1165" i="3"/>
  <c r="H1167" i="3"/>
  <c r="H1170" i="3"/>
  <c r="H1172" i="3"/>
  <c r="H1174" i="3"/>
  <c r="H1175" i="3" s="1"/>
  <c r="H1105" i="3"/>
  <c r="H1055" i="3"/>
  <c r="H959" i="3"/>
  <c r="H961" i="3"/>
  <c r="H836" i="3"/>
  <c r="H1144" i="3"/>
  <c r="H1146" i="3"/>
  <c r="H1148" i="3"/>
  <c r="H1150" i="3"/>
  <c r="H946" i="3"/>
  <c r="H986" i="3"/>
  <c r="H1139" i="3"/>
  <c r="H1014" i="3"/>
  <c r="H935" i="3"/>
  <c r="H937" i="3"/>
  <c r="H1094" i="3"/>
  <c r="H1097" i="3"/>
  <c r="H1099" i="3"/>
  <c r="H1101" i="3"/>
  <c r="H1103" i="3"/>
  <c r="H1109" i="3"/>
  <c r="H713" i="3"/>
  <c r="H975" i="3"/>
  <c r="H977" i="3"/>
  <c r="H1084" i="3"/>
  <c r="H830" i="3"/>
  <c r="H832" i="3"/>
  <c r="H1077" i="3"/>
  <c r="H1008" i="3"/>
  <c r="H1010" i="3"/>
  <c r="H1047" i="3"/>
  <c r="H1053" i="3"/>
  <c r="H880" i="3"/>
  <c r="H882" i="3"/>
  <c r="H884" i="3"/>
  <c r="H886" i="3"/>
  <c r="H888" i="3"/>
  <c r="H890" i="3"/>
  <c r="H892" i="3"/>
  <c r="H954" i="3"/>
  <c r="H956" i="3"/>
  <c r="H1006" i="3"/>
  <c r="H1027" i="3"/>
  <c r="H1032" i="3"/>
  <c r="H1130" i="3"/>
</calcChain>
</file>

<file path=xl/sharedStrings.xml><?xml version="1.0" encoding="utf-8"?>
<sst xmlns="http://schemas.openxmlformats.org/spreadsheetml/2006/main" count="2821" uniqueCount="970">
  <si>
    <t>Обособена позиция</t>
  </si>
  <si>
    <t>Подпозиция</t>
  </si>
  <si>
    <t>Наименование и техническа характеристика</t>
  </si>
  <si>
    <t>Мерна единица</t>
  </si>
  <si>
    <t xml:space="preserve">Единична цена без ДДС </t>
  </si>
  <si>
    <t>Сума в лева без ДДС</t>
  </si>
  <si>
    <t>Изискване по директива 98/79/EC</t>
  </si>
  <si>
    <t>Диагностикуми на базата на Western blot</t>
  </si>
  <si>
    <t>тест</t>
  </si>
  <si>
    <t>НЕ</t>
  </si>
  <si>
    <t>ДА</t>
  </si>
  <si>
    <t>Диагностични тестове на базата на ELISA</t>
  </si>
  <si>
    <t>ELISA за токсокароза</t>
  </si>
  <si>
    <t>ELISA тестове за токсоплазмоза</t>
  </si>
  <si>
    <t>ELISA за човешки антитела и антигени</t>
  </si>
  <si>
    <t>ELISA тестове за диагностика на анти-Епщайн-Бар вирус антитела</t>
  </si>
  <si>
    <t>Tест за диагностика на анти-човешки цитомегаловирусни антитела</t>
  </si>
  <si>
    <t>Tест за диагностика на анти-Варицела Зостер</t>
  </si>
  <si>
    <t xml:space="preserve"> ELISA тестове за диагностика на херпес симплекс</t>
  </si>
  <si>
    <t xml:space="preserve"> ELISA тестове за диагностика на хепатити</t>
  </si>
  <si>
    <t>ELISA китове за рубеола</t>
  </si>
  <si>
    <t>ELISA китове за паротит</t>
  </si>
  <si>
    <t>ELISA кит за Парвовирус В19</t>
  </si>
  <si>
    <t>ELISA китoве за Eнтеровируси</t>
  </si>
  <si>
    <t>Диагностичен ELISA кит за доказване на Chlamydia trachomatis</t>
  </si>
  <si>
    <t>Имунохроматографски и бързи тестове за диагностика</t>
  </si>
  <si>
    <t xml:space="preserve">Тестове за доказване на  Лаймска болест.                                                         </t>
  </si>
  <si>
    <t>Тестове  за доказване на хеморагична треска с бъбречен синдром</t>
  </si>
  <si>
    <t>Тестове за доказване на кърлежов енцефалит</t>
  </si>
  <si>
    <t>реакция</t>
  </si>
  <si>
    <t>Консумативи и реактиви за работа с полуавтоматизирана система за идентификация и определяне на антибиотична чувствителност Мicronaut Merlin (Merlin Diagnostika GmbH)</t>
  </si>
  <si>
    <t>брой</t>
  </si>
  <si>
    <t>MICRONAUT-S MRSA / GP - плаки за тестване на МПК на Грам (+) бактерии</t>
  </si>
  <si>
    <t>милилитър</t>
  </si>
  <si>
    <t xml:space="preserve">тест </t>
  </si>
  <si>
    <t>Китове и мастърмиксове за PCR, Real-time PCR и RT-PCR (общи недиагностични)</t>
  </si>
  <si>
    <t>Китове за екстракция на нуклеинови киселини</t>
  </si>
  <si>
    <t>микрограм</t>
  </si>
  <si>
    <t>Ензими за молекулярна биология</t>
  </si>
  <si>
    <t>Протеиназа К за молекулярна биология, без РНаза и ДНаза, лиофилизирана, опаковка до 100мг</t>
  </si>
  <si>
    <t>милиграм</t>
  </si>
  <si>
    <t>единици</t>
  </si>
  <si>
    <t>Реагенти за молекулярна биология</t>
  </si>
  <si>
    <t>Комплект дезоксинуклеотид-трифосфати- dATP, dTTP, dGTP, dCTP (dNTP), сертифицирани за PCR; всеки dNTP да е окомплектован в отделна епруветка в концентрация до 100 мол/Л и количество до 100 микромола; чистота на всеки dNTP; минимум 99.2%; без РНаза, ДНаза и ДНК</t>
  </si>
  <si>
    <t>микромол</t>
  </si>
  <si>
    <t>грам</t>
  </si>
  <si>
    <t>килограм</t>
  </si>
  <si>
    <t>литър</t>
  </si>
  <si>
    <t>реакции</t>
  </si>
  <si>
    <t>Кит за електрофоретично разделяне на ДНК с висока резолюция съвместим с апарат за авоматизирана капилярна електрофореза QiAxcel (апарат произведен от фирмата Qiagen), опаковка до 1200 теста</t>
  </si>
  <si>
    <t>8-канален капилярен арей - размери на един канал от капилярния арей диаметър 75 µm; дължина 33 см; приложим за ДНК секвениране, фрагментен анализ и генна експресия, съвместим със система за генетичен анализ GeXP.</t>
  </si>
  <si>
    <t>Гел за 8-канален капилярен арей за ДНК секвениране, фрагментен анализ и генна експресия, съвместим със система за генетичен анализ GeXP, опаковка до 10 ml</t>
  </si>
  <si>
    <t>Буфер за разделяне съвместим с набор за секвениране за 8-канален капилярен арей за ДНК секвениране със система за генетичен анализ GeXP, флакон с капкомер - опаковка до 30 мл</t>
  </si>
  <si>
    <t>Буфер за нанасяне на проби за секвениране и фрагментен анализ и генна експресия със система  за генетичен анализ GeXP, опаковка до 6.0 ml</t>
  </si>
  <si>
    <t>Мануални галерии за микробиологична идентификация и помощни реактиви към тях</t>
  </si>
  <si>
    <t xml:space="preserve">Мануални галерии за идентификация на Enterobacteriaceae опаковани в кутия  до 20 биохимични теста </t>
  </si>
  <si>
    <t>галерия</t>
  </si>
  <si>
    <t xml:space="preserve">Мануални галерии за идентификация на неферментативни Грам отрицателни бактерии, опаковани в кутия  до 25 биохимични теста </t>
  </si>
  <si>
    <t>Реактиви за цветна реакция за работа с мануални галерии за идентификация - сулфанилова киселина и NN диметил-1-нафтил амин, (NIT1 и NIT2) опаковки до 5 мл</t>
  </si>
  <si>
    <t>Реактив за цветна реакция за работа с мануални галерии за идентификация -железен двухлорид+ 2-метоксиетанол, опаковка до 5 мл</t>
  </si>
  <si>
    <t>Реактив за цветна реакция за работа с мануални галерии за идентификация, трис и солна к-на 37%, флакон до 8 мл</t>
  </si>
  <si>
    <t>Реактив за цветна реакция за работа с мануални галерии за идентификация - метилов ал-л, флакон до 8 мл</t>
  </si>
  <si>
    <t>Реактив за цветна реакция за работа с мануални галерии за идентификация NIN- Dimethylsulfoxide (DMSO) and methanol</t>
  </si>
  <si>
    <t>Селективни и/или диференциращи, хранителни среди и суплементи</t>
  </si>
  <si>
    <t>брой петри</t>
  </si>
  <si>
    <t>Суплемент за Brazier (CCEY) агар- 8мг Цефокситин-250 мг Д-Циклосерин, опаковка до 5 виалки по 2мл</t>
  </si>
  <si>
    <t>Полегат кръвен агар - епруветки</t>
  </si>
  <si>
    <t xml:space="preserve">Мюлер-Хинтон среда за провеждане на дисково дифузионен метод за антибиограми според EUCAST, с контролирани нива на калциеви и магнезиеви катиони и ниски концентрации на тимин и тимидин </t>
  </si>
  <si>
    <t>Среди за диференциране на чревни бактерии</t>
  </si>
  <si>
    <t>Субстанция за приготвяне на среда Левин за изолиране и диференциране на чревни бактерии, банка до 100 г</t>
  </si>
  <si>
    <t xml:space="preserve">Готови разтвори на въглехидрати за микробиологична диагностика   </t>
  </si>
  <si>
    <t>Реактиви и Багрила за микробиологична диагностика</t>
  </si>
  <si>
    <t>Фетален телешки серум - топлинно инактивиран, подходящ за продължително клетъчно култивиране опаковка до 500мл</t>
  </si>
  <si>
    <t xml:space="preserve">Течна хранителна среда за клетъчно култивиране Dulbecco Modified Eagle Medium with D-Glucose 4500mg/l, w/о Sodium Pyruvate, with L-Glutamine, with HEPES, банка до 500 мл </t>
  </si>
  <si>
    <t>Трипсин-версен разтвор, съдържание на трипсин 0.12% и на EDTA 0.02%, без фенол-ред, разтворен в Dulbecco′s Phosphate Buffered Saline, течен, стерилен, подходящ за работа с клетъчни култури, опаковка до  500мл</t>
  </si>
  <si>
    <t>Неутрализиращи разтвори за дезинфектанти</t>
  </si>
  <si>
    <t>АНТИБИОТИЧНИ ДИСКОВЕ</t>
  </si>
  <si>
    <t>брой дискове</t>
  </si>
  <si>
    <t>Антимикотични дискове</t>
  </si>
  <si>
    <t>Антимикотични дискове Вориконазол, концентрация 1µg/диск, отговарящи на изискванията на CLSI M44-A, опаковани в 1 стрип до 50 диска</t>
  </si>
  <si>
    <t>Антимикотични дискове Нистатин, концентрация 100 U/диск , отговарящи на изискванията на CLSI M44-A, опаковани в 1 стрип до 50 диска</t>
  </si>
  <si>
    <t>Антимикотични дискове Флуконазол, концентрация  25µg/диск , отговарящи на изискванията на CLSI M44-A, опаковани в 1 стрип до 50 диска</t>
  </si>
  <si>
    <t xml:space="preserve">Гентамицин, концентрация 30 µg/диск ,  опаковани в 1 стрип до 50 диска  </t>
  </si>
  <si>
    <t xml:space="preserve">  Еритромицин, концентрация 15 µg/диск ,  опаковани в 1 стрип до 50 диска  </t>
  </si>
  <si>
    <t xml:space="preserve">  Клиндамицин, концентрация 2µg/диск ,  опаковани в 1 стрип до 50 диска  </t>
  </si>
  <si>
    <t xml:space="preserve">  Левофлоксацин, концентрация 5 µg/диск, опаковани в 1 стрип до 50 диска  </t>
  </si>
  <si>
    <t xml:space="preserve">Нитроксолин, концентрация 20 µg/диск , опаковани в 1 стрип до 50 диска  </t>
  </si>
  <si>
    <t xml:space="preserve">  Пеницилин, концентрация 1 U/диск ,  опаковани в 1 стрип до 50 диска  </t>
  </si>
  <si>
    <t xml:space="preserve">  Рифампин, концентрация 5 µg/диск ,  опаковани в 1 стрип до 50 диска  </t>
  </si>
  <si>
    <t xml:space="preserve">Цефоперазон/Сулбактам, концентрация 105 µg/диск, опаковани в 1 стрип до 50 диска  </t>
  </si>
  <si>
    <t xml:space="preserve">Азтреонам, концентрация 30 µg/диск, опаковани в 1 стрип до 50 диска  </t>
  </si>
  <si>
    <t xml:space="preserve">Aмикацин, концентрация 30µg/диск, опаковани в 1 стрип до 50 диска  </t>
  </si>
  <si>
    <t xml:space="preserve">Aмпицилин, концентрация 2 µg/диск, опаковани в 1 стрип до 50 диска  </t>
  </si>
  <si>
    <t>Aмпицилин, концентрация 10 µg/диск, опаковани в 1 стрип до 50 диска</t>
  </si>
  <si>
    <t xml:space="preserve">Aмпицилин/сулбактам, концентрация 10/10 µg/диск, опаковани в 1 стрип до 50 диска  </t>
  </si>
  <si>
    <t xml:space="preserve">Ванкомицин, концентрация 5 µg/диск, опаковани в 1 стрип до 50 диска  </t>
  </si>
  <si>
    <t xml:space="preserve">Гентамицин, концентрация 10 µg/диск ,  опаковани в 1 стрип до 50 диска  </t>
  </si>
  <si>
    <t xml:space="preserve">  Ертапенем, концентрация 10 µg/диск, опаковани в 1 стрип до 50 диска  </t>
  </si>
  <si>
    <t xml:space="preserve">  Имипенем, концентрация 10 µg/диск ,  опаковани в 1 стрип до 50 диска  </t>
  </si>
  <si>
    <t xml:space="preserve">  Моксифлоксацин, концентрация 5 µg/диск ,  опаковани в 1 стрип до 50 диска  </t>
  </si>
  <si>
    <t xml:space="preserve">Нитрофурантоин  100 µg/диск, опаковани в 1 стрип по 50 диска  </t>
  </si>
  <si>
    <t xml:space="preserve">Норфлоксацин, концентрация 10 µg/диск, опаковани в 1 стрип по 50 диска </t>
  </si>
  <si>
    <t xml:space="preserve">  Пиперацилин/Тазобактам, концентрация 30/6 µg/диск , опаковани в 1 стрип до 50 диска  </t>
  </si>
  <si>
    <t xml:space="preserve">Тейкопланин, концентрация 30 µg/диск,  опаковани в 1 стрип до 50 диска  </t>
  </si>
  <si>
    <t xml:space="preserve">Темоцилин, концентрация 30 µg/диск,  опаковани в 1 стрип до 50 диска  </t>
  </si>
  <si>
    <t xml:space="preserve">Тетрациклин, концентрация 30 µg/диск,  опаковани в 1 стрип до 50 диска  </t>
  </si>
  <si>
    <t xml:space="preserve">Тигециклин, концентрация 15 µg/диск,  опаковани в 1 стрип до 50 диска  </t>
  </si>
  <si>
    <t xml:space="preserve">Тобрамицин, концентрация 10 µg/диск ,  опаковани в 1 стрип до 50 диска  </t>
  </si>
  <si>
    <t xml:space="preserve">Триметоприм/сулфаметоксазол, концентрация 25 µg/диск ,  опаковани в 1 стрип до 50 диска  </t>
  </si>
  <si>
    <t xml:space="preserve">Цефепим, концентрация 30 µg/диск, опаковани в 1 стрип до 50 диска  </t>
  </si>
  <si>
    <t xml:space="preserve">Цефиксим концентрация 5 µg/диск, опаковани в 1 стрип до 50 диска  </t>
  </si>
  <si>
    <t xml:space="preserve">Цефокситин, концентрация 30 µg/диск ,  опаковани в 1 стрип до 50 диска  </t>
  </si>
  <si>
    <t xml:space="preserve">Цефотаксим, концентрация 5 µg/ диск, опаковани в 1 стрип до 50 диска  </t>
  </si>
  <si>
    <t xml:space="preserve">Цефтазидим, концентрация 10 µg/диск,  опаковани в 1 стрип до 50 диска  </t>
  </si>
  <si>
    <t xml:space="preserve">Цефтазидим/ Авибактам 10-4 µg/диск опаковани в 1 стрип до 50 диска  </t>
  </si>
  <si>
    <t xml:space="preserve">Цефтаролин 30 µg/диск опаковани в 1 стрип до 50 диска  </t>
  </si>
  <si>
    <t xml:space="preserve">Ципрофлоксацин, концентрация 5 µg/диск,опаковани в 1 стрип до 50 диска  </t>
  </si>
  <si>
    <t xml:space="preserve">Фузидиева киселина концентрация 10 µg/диск ,  опаковани в 1 стрип до 50 диска  </t>
  </si>
  <si>
    <t>Лабораторни химикали</t>
  </si>
  <si>
    <t xml:space="preserve">Затворена система за вземане на венозна кръв, спринцовки и игли. </t>
  </si>
  <si>
    <t>Спринцовки игли, турникети и ланцети</t>
  </si>
  <si>
    <t>Спринцовка 20 мл  - еднократна, стерилна</t>
  </si>
  <si>
    <t>Игли за спринцовки 20 G, стерилни, опаковани поединично</t>
  </si>
  <si>
    <t>Игли за спринцовки 23 G, стерилни, опаковани поединично</t>
  </si>
  <si>
    <t>Игли за спринцовки 27 G, стерилни, опаковани поединично</t>
  </si>
  <si>
    <t>Турникети за многократно използване; Лесни за употреба</t>
  </si>
  <si>
    <t>Есмарх</t>
  </si>
  <si>
    <t>Връхчета за пипети с филтър</t>
  </si>
  <si>
    <t xml:space="preserve">брой </t>
  </si>
  <si>
    <t>Пластмасови Епруветки с обем до 2 мл</t>
  </si>
  <si>
    <t>Епруветки 0.2 ml за PCR с плосък капак, силиконизирани, DNAse RNase free, прозрачни, тънкостенни, опаковка до 1000 бр.</t>
  </si>
  <si>
    <t>Пластмасови Епруветки с обем над 2 мл</t>
  </si>
  <si>
    <t>Матрачета за клетъчни култури,</t>
  </si>
  <si>
    <t xml:space="preserve">Матрачета за клетъчни култури, 25 куб.см, за клетъчно култивиране с плътна капачка, стерилни, чисти от ДНК и РНК, незапалими, опаковка до 10 бр. </t>
  </si>
  <si>
    <t>96 ямкови плаки, стрипове и запечатващо фолио</t>
  </si>
  <si>
    <t>Плаки 96 ямкови, съвместими с апарат Piko Real, подходящи за Real-time PCR</t>
  </si>
  <si>
    <t>Пипети за еднократна употреба</t>
  </si>
  <si>
    <t xml:space="preserve">Стерилни йозета за еднократна употреба, 10 мкл; индивидуално опаковани </t>
  </si>
  <si>
    <t>Дребен лабораторен инвентар</t>
  </si>
  <si>
    <t>Предметни стъкла: Предметни стъкла, размер 26х76 мм, макс. 1 мм дебелина, чисти, без шлиц, невакуумирани, до 50 броя  в опаковка</t>
  </si>
  <si>
    <t>Автоматични пипети и диспенсери</t>
  </si>
  <si>
    <t>Петриеви блюда</t>
  </si>
  <si>
    <t xml:space="preserve">Тампони за вземане на проби </t>
  </si>
  <si>
    <t>Стерилни тампони с пластмасова дръжка, 150 на 2.5 мм, с вискозен  накрайник, индивидуално опаковани, без транспортна среда</t>
  </si>
  <si>
    <t>Лабораторна Стъклария</t>
  </si>
  <si>
    <t>Контейнери</t>
  </si>
  <si>
    <t>Стерилни, прозрачни, пластмасови контейнери с капачка на винт от 120ml, единично опаковани;</t>
  </si>
  <si>
    <t>Кутии и стативи за епруветки</t>
  </si>
  <si>
    <t>метър</t>
  </si>
  <si>
    <t>Гумени ластици с диаметър 40 мм и ширина 4 мм</t>
  </si>
  <si>
    <t xml:space="preserve">килограм </t>
  </si>
  <si>
    <t>Стерилни, индивидуално опаковани спекулуми за еднократна употреба; размер М.</t>
  </si>
  <si>
    <t>Стерилни, индивидуално опаковани спекулуми за еднократна употреба; размер S.</t>
  </si>
  <si>
    <t>Ръкавици</t>
  </si>
  <si>
    <t>ХИМИЧЕСКИ УСТОЙЧИВИ РЪКАВИЦИ</t>
  </si>
  <si>
    <t>Филтри</t>
  </si>
  <si>
    <t>Санитарни материали</t>
  </si>
  <si>
    <t>кв. метър</t>
  </si>
  <si>
    <t>Тензух шир. 90 см</t>
  </si>
  <si>
    <t xml:space="preserve">Полусолиден агар, eпруветки 13 мл, стерилен, опакован в кутии до 20 епруветки </t>
  </si>
  <si>
    <t>Сухи субстанции- среди за диференциране на чревни бактерии</t>
  </si>
  <si>
    <t>Разлети среди за диференциране на чревни бактерии,</t>
  </si>
  <si>
    <t>Селенитов бульон, суха субстанция, опак. 100 гр.</t>
  </si>
  <si>
    <t>Серуми за типизиране на салмонели, готови за ин-витро употреба за реакция аглутинация на предметно стъкло, флакон до 1 мл.</t>
  </si>
  <si>
    <t>Серуми зафазова инверсия по метода на Svengard</t>
  </si>
  <si>
    <t>Серуми за типизиране на шигели, готови за ин-витро употреба за реакция аглутинация на предметно стъкло</t>
  </si>
  <si>
    <t xml:space="preserve">Аглутиниращ серум Shigella flexneri 1  </t>
  </si>
  <si>
    <t xml:space="preserve">Аглутиниращ серум Shigella flexneri 2   </t>
  </si>
  <si>
    <t xml:space="preserve">Аглутиниращ  серум Shigella flexneri 3 </t>
  </si>
  <si>
    <t xml:space="preserve">Аглутиниращ серум Shigella flexneri 6  (Нюкасъл) </t>
  </si>
  <si>
    <t xml:space="preserve">Аглутиниращ серум Shigella sonnei (S+R)  </t>
  </si>
  <si>
    <t xml:space="preserve">Аглутиниращ серум Shigella dysenteriae 1  </t>
  </si>
  <si>
    <t xml:space="preserve">Аглутиниращ серум Shigella dysenteriae 2  </t>
  </si>
  <si>
    <t xml:space="preserve">Аглутиниращ серум Shigella dysenteriae 3 </t>
  </si>
  <si>
    <t xml:space="preserve">Аглутиниращ серум Shigella dysenteriae 4 </t>
  </si>
  <si>
    <t xml:space="preserve">Аглутиниращ серум Shigella boydii I поливалентен </t>
  </si>
  <si>
    <t xml:space="preserve">Аглутиниращ серум Shigella boydii II поливалентен </t>
  </si>
  <si>
    <t xml:space="preserve">Аглутиниращ серум Shigella boydii III поливалентен </t>
  </si>
  <si>
    <t>Серуми за типизиране на диарогенни ешерихия коли, готови за ин-витро употреба за реакция аглутинация на предметно стъкло</t>
  </si>
  <si>
    <t xml:space="preserve">Азитромицин, концентрация 15 µg/диск ,  опаковани в 1 стрип до 50 диска  </t>
  </si>
  <si>
    <t xml:space="preserve">Ампицилин-Сулбактам 10/10 µg/диск,  опаковани в 1 стрип до 50 диска  </t>
  </si>
  <si>
    <t xml:space="preserve">Налидиксова киселина, концентрация 30 µg/диск ,  опаковани в 1 стрип до 50 диска  </t>
  </si>
  <si>
    <t>брой стрипове</t>
  </si>
  <si>
    <t xml:space="preserve">Хлорамфеникол, концентрация 30 µg/диск,  опаковани в 1 стрип до 50 диска  </t>
  </si>
  <si>
    <t>ОЛИГОНУКЛЕОТИДИ</t>
  </si>
  <si>
    <t xml:space="preserve">ЕLISA Тестове за доказване на Западно Нилска треска </t>
  </si>
  <si>
    <t>лист</t>
  </si>
  <si>
    <t>Матрици за изливане на агарозни блокчета, за пулсова гел-електрофореза на апарат CHEF-II (Bio-Rad), прозрачни пластмасови  стрипове за  по 10 блокчета. Опаковка до 5 стрипа по 50 блокчета.за еднократна употреба .</t>
  </si>
  <si>
    <t>1М Tris-HCL pH=8  буфер за молекулярна биология, банка  до 1000 мл.</t>
  </si>
  <si>
    <t>Протеиназа К за молекулярна биология, без РНаза и ДНаза, лиофилизирана, опаковка до 500мг</t>
  </si>
  <si>
    <t>ТЕ буфер за молекулярна биология pH=8, банка до 500 мл.</t>
  </si>
  <si>
    <t xml:space="preserve">Набор за секвениране с белязани стоп дидезоксирибонуклеотиди, съвместим с 8-канален капилярен арей за ДНК секвениране със система за генетичен анализ GeXP, достатъчен за 96 реакции. Наборът да съдържа: DTCS Quick Start Master Mix, pUC18 Control Template, 47 Sequencing Primer - 1.6pmol/μL или 1.6μM,  Glycogen 20 mg/mL), Mineral Oil, Sample Loading Solution (SLS). Наборът да съдържа контролна проба и контролен праймер за секвенционна реакция. </t>
  </si>
  <si>
    <t>Биохимични тестове за диференциране на  Campylobacter</t>
  </si>
  <si>
    <t>Пликове за генериране на специфични атмосферни условия за култивиране на бактерии</t>
  </si>
  <si>
    <t>Гранулирана, пречистена субстанция Сабуро без инхибитори за приготвяне среда за култивиране на дрожди, плесени и дерматофити, банка до 500г.</t>
  </si>
  <si>
    <t>Набори за PCR диагностика на полово предавани бактериални инфекции</t>
  </si>
  <si>
    <t xml:space="preserve">Амоксицилин/клавуланова киселина, концентрация 30 µg/диск,  опаковани в 1 стрип до 50 диска  </t>
  </si>
  <si>
    <t xml:space="preserve">Aмпицилин, концентрация 10 µg/диск, опаковани в 1 стрип до 50 диска  </t>
  </si>
  <si>
    <t xml:space="preserve">Доксициклин, концентрация 30 µg/диск ,  опаковани в 1 стрип до 50 диска  </t>
  </si>
  <si>
    <t xml:space="preserve">Еритромицин, концентрация 15 µg/диск ,  опаковани в 1 стрип до 50 диска  </t>
  </si>
  <si>
    <t xml:space="preserve">Клиндамицин, концентрация 2µg/диск ,  опаковани в 1 стрип до 50 диска  </t>
  </si>
  <si>
    <t xml:space="preserve">Левофлоксацин, концентрация 5 µg/диск, опаковани в 1 стрип до 50 диска  </t>
  </si>
  <si>
    <t xml:space="preserve">Линезолид, концентрация 10 µg/диск ,  опаковани в  стрип по 50 диска    </t>
  </si>
  <si>
    <t xml:space="preserve">Мупироцин, концентрация 5 µg/диск ,  опаковани в 1 стрип до 50 диска  </t>
  </si>
  <si>
    <t>Тестове на базата на имунодифузия</t>
  </si>
  <si>
    <t xml:space="preserve"> </t>
  </si>
  <si>
    <t>База за кръвен агар, суха хранителна среда, разфасована в опаковки до 100 г.</t>
  </si>
  <si>
    <t>Диагностикуми за бруцелоза</t>
  </si>
  <si>
    <t>Диагностикуми за йерсиниоза</t>
  </si>
  <si>
    <t xml:space="preserve">Пероцетна киселина в оцетна киселина 36-40% </t>
  </si>
  <si>
    <t>Диагностикуми на базата на Western blot - за паразитози</t>
  </si>
  <si>
    <t>ОБЩО по позиция</t>
  </si>
  <si>
    <t>ELISA китoве за Легионела</t>
  </si>
  <si>
    <t>ЕLISA тестове за диагностика на  Chlamydophila</t>
  </si>
  <si>
    <t>Имунодиагностични тестове за алерген специфични антитела</t>
  </si>
  <si>
    <t xml:space="preserve">Клиглер-суха хранителна среда, опакована до 100 г </t>
  </si>
  <si>
    <t>Диагностикуми и серуми за особено опасни бактериални инфекции (ООБИ)</t>
  </si>
  <si>
    <t>Серуми за доказване на бруцелоза</t>
  </si>
  <si>
    <t>Обратни транскриптази</t>
  </si>
  <si>
    <t>Агароза за гел електрофореза на нуклеинови киселини</t>
  </si>
  <si>
    <t>Буфери и багрила за молекуляна биология</t>
  </si>
  <si>
    <t>Фетален телешки серум - топлинно инактивиран, подходящ за продължително клетъчно култивиране, опаковка до 100мл</t>
  </si>
  <si>
    <t>Допълнителни Серуми за типизиране на салмонели, готови за ин-витро употреба за реакция аглутинация на предметно стъкло, флакон до 1 мл.</t>
  </si>
  <si>
    <t>Антибиотични дискове, отговарящи на изискванията на EUCAST,съвместими с  диск-диспенсър на Oxoid</t>
  </si>
  <si>
    <t xml:space="preserve">Ципрофлоксацин, концентрация 5 µg/диск,  опаковани в 1 стрип до 50 диска  </t>
  </si>
  <si>
    <t xml:space="preserve">Стрептомицин, концентрация 300 µg/диск ,  опаковани в 1 стрип до 50 диска  </t>
  </si>
  <si>
    <t xml:space="preserve">Рифампин, концентрация 5 µg/диск ,  опаковани в 1 стрип до 50 диска  </t>
  </si>
  <si>
    <t xml:space="preserve">Пеницилин, концентрация 1 U/диск ,  опаковани в 1 стрип до 50 диска  </t>
  </si>
  <si>
    <t xml:space="preserve">Норфлоксацин, концентрация 10 µg/диск, опаковани в 1 стрип до 50 диска  </t>
  </si>
  <si>
    <t xml:space="preserve">Oксацилин, концентрация 1 µg/диск ,  опаковани в 1 стрип до 50 диска  </t>
  </si>
  <si>
    <t xml:space="preserve">Връхчета за пипети </t>
  </si>
  <si>
    <t>Статив за автоматични пипепи съвместим с пипети Eppendorf  Research, да събира минимум 6 броя пипети</t>
  </si>
  <si>
    <t>Лабораторни консумативи</t>
  </si>
  <si>
    <t>Спекулуми</t>
  </si>
  <si>
    <t>ПРИЛОЖЕНИЕ 1</t>
  </si>
  <si>
    <t>Латекс-аглутинационен кит (до 50 теста) за определяне на антистрептолизинов титър (AST)</t>
  </si>
  <si>
    <t>MICRONAUT-H-Medium за за тестване на МПК при взискателни микроорганизми, оп. 20 бр. по 11 мл</t>
  </si>
  <si>
    <t>Говежди серумен албумин фракция V, pH 7.0 за ELISA , опаковка до 50 грама</t>
  </si>
  <si>
    <t>I поливалентен E. coli</t>
  </si>
  <si>
    <t>II поливалентен E. coli</t>
  </si>
  <si>
    <t>III поливалентен E. coli</t>
  </si>
  <si>
    <t>O157 E. coli ненаситен аглутиниращ серум</t>
  </si>
  <si>
    <t>O6 E. coli наситен аглутиниращ серум</t>
  </si>
  <si>
    <t>O26 E. coli наситен аглутиниращ серум</t>
  </si>
  <si>
    <t>O44 E. coli наситен аглутиниращ серум</t>
  </si>
  <si>
    <t>O55 E. coli наситен аглутиниращ серум</t>
  </si>
  <si>
    <t>O78 E. coli наситен аглутиниращ серум</t>
  </si>
  <si>
    <t>O86 E. coli наситен аглутиниращ серум</t>
  </si>
  <si>
    <t>O111 E. coli наситен аглутиниращ серум</t>
  </si>
  <si>
    <t>O126 E. coli наситен аглутиниращ серум</t>
  </si>
  <si>
    <t>O128 E. coli наситен аглутиниращ серум</t>
  </si>
  <si>
    <t>O25 E. coli наситен аглутиниращ серум</t>
  </si>
  <si>
    <t>O119 E. coli наситен аглутиниращ серум</t>
  </si>
  <si>
    <t>O127 E. coli наситен аглутиниращ серум</t>
  </si>
  <si>
    <t>O20 E. coli наситен аглутиниращ серум</t>
  </si>
  <si>
    <t>O125 E. coli наситен аглутиниращ серум</t>
  </si>
  <si>
    <t>O18 E. coli ненаситен аглутиниращ серум</t>
  </si>
  <si>
    <t>O75 E. coli ненаситен аглутиниращ серум</t>
  </si>
  <si>
    <t>O114 E. coli ненаситен аглутиниращ серум</t>
  </si>
  <si>
    <t>O15 E. coli ненаситен аглутиниращ серум</t>
  </si>
  <si>
    <t>O63 E. coli ненаситен аглутиниращ серум</t>
  </si>
  <si>
    <t>O115 E. coli ненаситен аглутиниращ серум</t>
  </si>
  <si>
    <t>O159 E. coli ненаситен аглутиниращ серум</t>
  </si>
  <si>
    <t>O149 E. coli ненаситен аглутиниращ серум</t>
  </si>
  <si>
    <t>O166 E. coli ненаситен аглутиниращ серум</t>
  </si>
  <si>
    <t>O28 E. coli ненаситен аглутиниращ серум</t>
  </si>
  <si>
    <t>O32 E. coli ненаситен аглутиниращ серум</t>
  </si>
  <si>
    <t>O112ab E. coli ненаситен аглутиниращ серум</t>
  </si>
  <si>
    <t>O112ac E. coli ненаситен аглутиниращ серум</t>
  </si>
  <si>
    <t>O164 E. coli ненаситен аглутиниращ серум</t>
  </si>
  <si>
    <t>O129 E. coli ненаситен аглутиниращ серум</t>
  </si>
  <si>
    <t>O136 E. coli ненаситен аглутиниращ серум</t>
  </si>
  <si>
    <t>O143 E. coli ненаситен аглутиниращ серум</t>
  </si>
  <si>
    <t>O144 E. coli ненаситен аглутиниращ серум</t>
  </si>
  <si>
    <t>O146 E. coli ненаситен аглутиниращ серум</t>
  </si>
  <si>
    <t>O152 E. coli ненаситен аглутиниращ серум</t>
  </si>
  <si>
    <t>О124 E. coli наситен аглутиниращ серум</t>
  </si>
  <si>
    <t>О142 E. coli ненаситен аглутиниращ серум</t>
  </si>
  <si>
    <t>О27   E. coli ненаситен аглутиниращ серум</t>
  </si>
  <si>
    <t>О148 E. coli ненаситен аглутиниращ серум</t>
  </si>
  <si>
    <t>О167 E. coli ненаситен аглутиниращ серум</t>
  </si>
  <si>
    <t>О117 E. coli ненаситен аглутиниращ серум</t>
  </si>
  <si>
    <t>Цинк, на прах, ч.з.а.</t>
  </si>
  <si>
    <t>Пастьорови пипети, пластмасови, 7,5-8 мл, с градуировка, стерилни, индивидуално опаковани.</t>
  </si>
  <si>
    <t>Хром-никелови йозета без дръжка  с размер на ухото: 2mm (0,005 ml)</t>
  </si>
  <si>
    <t>Хром-никелови йозета без дръжка с размер  на ухото: 4mm (0,01 ml)</t>
  </si>
  <si>
    <t>Скалпел  с дръжка, индивидуално опакован, стерилен</t>
  </si>
  <si>
    <t>Петриеви блюда от високо прозрачен полистирен;  90 х 14 мм. стерилни, еднократни, гладки (без вътрешни или външни разделители);  до  20  бр. в опак.</t>
  </si>
  <si>
    <t>Петриеви блюда от високо прозрачен полистирен;  55 х 14 мм. стерилни, еднократни, гладки (без вътрешни или външни разделители);  до  20 бр. в опак.</t>
  </si>
  <si>
    <t>Филтърна хартия, пакетна 50 х 50 см</t>
  </si>
  <si>
    <t>Прикрепящ пластир 5 см х 5 м.</t>
  </si>
  <si>
    <t>Плаки с чупещи се стрипове за определяне на МПК чрез разреждане в бульон и мануално отчитане; натоварени с концентрационен градиент (минимум 7 концентрации) на антибиотика в съответствие с ЕUCAST и течни среди за инокулиранe на бактериалните суспензии</t>
  </si>
  <si>
    <t xml:space="preserve">Връхчета за пипети 1-100 микролитра за пипета тип Епендорф и Биохит; стерилни; с филтър за обезопасяване срещу аерозоли; без РНаза, ДНаза, ДНК и PCR инхибитори; в автоклавируеми кутии </t>
  </si>
  <si>
    <t>Връхчета за пипети 0,1-5 мл.: Връхчета за пипети, за пипети Gilson, Eppendorf, Biohit и др.; опаковка до 100 броя, нестерилни, без филтър</t>
  </si>
  <si>
    <t>Стерилни връхчета за разпределяне на количества от 0,1 до 12,5 мл съвместими с пипети Gilson Pipetman Ultra 12.5 ml</t>
  </si>
  <si>
    <t>Eпруветки 4,5мл. Прозрачни, неградуирани, размер 12,4/75 мм (с пластмасова тапа), индивидуално опаковани.</t>
  </si>
  <si>
    <t>Криокутии подходящи за епруветки от 1.5мл и 2мл за 100 епруветки, изработени от полипропилен, височина до 6.5см издържливи на температури от -90°C до 121°C</t>
  </si>
  <si>
    <t>Кристалвиолет 1%, опаковка до 100 мл.</t>
  </si>
  <si>
    <t>Метилен блау по Льофлер, опаковка до 100 мл</t>
  </si>
  <si>
    <t>Реактив за индол по Ковач, опаковка до 100 мл</t>
  </si>
  <si>
    <t>Сафранин 2%, опаковка до 100 мл.</t>
  </si>
  <si>
    <t>Western blot за трихинелоза IgG:  Да улавя антитрихинелни антитела в човешки серум от клас IgG. Мануално отчитане, до 24 теста в опаковка. За ин витро диагностика.</t>
  </si>
  <si>
    <t>Western blot за ехинококоза IgG:  Да улавя антиехинококови антитела в човешки серум от клас IgG. Мануално отчитане, до 24 теста в опаковка.За ин витро диагностика.</t>
  </si>
  <si>
    <t>Western blot за цистицеркоза IgG:  Да улавя антицистицеркозни антитела в човешки серум от клас IgG. Мануално отчитане, до 24 теста в опаковка. За ин витро диагностика.</t>
  </si>
  <si>
    <t xml:space="preserve">Anti-EBV-CA ELISA (IgM) - тест за диагностика на капсидни анти-Епщайн-Бар антитела от клас M, включен IgG/RF абсорбент,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97%. За ин витро диагностика.                                                                                 </t>
  </si>
  <si>
    <t xml:space="preserve">Anti-EBV-CA ELISA (IgG) - тест за диагностика на капсидни анти-Епщайн-Бар антитела от клас G,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97% . За ин витро диагностика.                                                                                                                           </t>
  </si>
  <si>
    <t>Тест за определяне на нуклеарни анти-Епщайн-Бар антитела от клас G - Anti-EBV nuclear antigen (Anti-EBNA-1) (IgG) - с до  96 теста в опаковка, чупещи се стрипове 1х8 ямки, отчитане на резултатите с cut-off. Отчитането да се извършва при дължина на вълната 450/620 нм. Максимум 4 контроли. Тестът да притежава чувствителност и специфичност не по-малки от 97% .  За ин витро диагностика.</t>
  </si>
  <si>
    <t>Anti-EBV-EA ELISA (IgG) - тест за диагностика на ранни анти-Ебщайн-Бар антитела от клас G, с до  96 теста в опаковка, чупещи се стрипове 1х8 ямки, отчитане на резултатите с cut-off. Отчитането да се извършва при дължина на вълната 450/620 нм. Максимум 4 контроли. Тестът да притежава чувствителност и специфичност не по-малки от 97%. За ин витро диагностика.</t>
  </si>
  <si>
    <t>Anti-CMV ELISA (IgM) - тест за диагностика на анти-човешки цитомегаловирусни антитела от клас M, включен IgG/RF абсорбент,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За ин витро диагностика.</t>
  </si>
  <si>
    <t xml:space="preserve">Anti-CMV ELISA (IgG) - тест за диагностика на анти-човешки цитомегаловирусни антитела от клас G, с до  96 теста в опаковка, чупещи се стрипове 1х8 ямки, отчитане на резултатите с cut-off, при дължина на вълната 450 nm и 620 nm . Максимум 4 контроли. Изпълнение в рамките  на не повече от 2 часa. Тестът да притежава чувствителност и специфичност не по-малки от 98%. За ин витро диагностика.                                                                         </t>
  </si>
  <si>
    <t xml:space="preserve">ELISA кит за CMV IgG Avidity determination: ELISA тест набор, с до  96 теста в опаковка, чупещи се стрипове 1х8 ямки, с включена уреаза, при който отчитането се извършва при дължина на вълната 450/620нм. Технически изисквания: Наличие на сертификат за качествен контрол. За ин витро диагностика. </t>
  </si>
  <si>
    <t>Anti-VZV ELISA (IgM) - тест за диагностика на анти-Варицела Зостер антитела от клас M, включен IgG/RF абсорбент,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За ин витро диагностика.</t>
  </si>
  <si>
    <t>Anti-VZV ELISA (IgG) - тест за диагностика на анти-Варицела Зостер антитела от клас G,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 За ин витро диагностика.</t>
  </si>
  <si>
    <t>Anti-HSV-1 (gC) ELISA (IgM) - тест за диагностика на анти-Херпес Симплекс тип 1 антитела от клас M, включен IgG/RF абсорбент,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За ин витро диагностика.</t>
  </si>
  <si>
    <t>Anti-HSV-1 (gC) ELISA (IgG) - тест за диагностика на анти-Херпес Симплекс тип 1 антитела от клас G, с до  96 теста в опаковка, чупещи се стрипове 1х8 ямки, отчитане на резултатите с cut-off, при дължина на вълната 450 nm или 620 nm. Максимум 4 контроли. Изпълнение в рамките на не повече от 2 часa. Тестът да притежава чувствителност и специфичност не по-малки от 98%. За ин витро диагностика.</t>
  </si>
  <si>
    <t>Anti-HSV-2 (gG2) ELISA (IgM) - тест за диагностика на анти-Херпес Симплекс тип 2 антитела от клас M, включен IgG/RF абсорбент,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 За ин витро диагностика.</t>
  </si>
  <si>
    <t>Anti-HSV-2 (gG2) ELISA (IgG) - тест за диагностика на анти-Херпес Симплекс тип 2 антитела от клас G, с до  96 теста в опаковка, чупещи се стрипове 1х8 ямки, отчитане на резултатите с cut-off, при дължина на вълната 450 nm и 620 nm. Максимум 4 контроли. Изпълнение в рамките на не повече от 2 часa. Тестът да притежава чувствителност и специфичност не по-малки от 98% . За ин витро диагностика.</t>
  </si>
  <si>
    <t>anti-HAV-IgM - тест за ин витро качествена детекция на антитела IgM срещу хепатитен А вирус по метода ELISA. С до 96 теста в опаковка, чупещи се стрипове 1х8 ямки. За ин витро диагностика.</t>
  </si>
  <si>
    <t>anti-HDV-Ab - тест за ин витро качествена детекция на антитела  срещу хепатитен D  вирус по метода ELISA. С до96 теста в опаковка, чупещи се стрипове 1х8 ямки. За ин витро диагностика.</t>
  </si>
  <si>
    <t>anti-HBc-IgG -  тест за качествена дедекция на антитела  срещу ядрения антиген  на хепатитен В вирус по метода ELISA. С до 96 теста в опаковка, чупещи се стрипове 1х8 ямки. За ин витро диагностика.</t>
  </si>
  <si>
    <t>anti-HBc-IgM -  тест за качествена детекция на антитела   IgM  хепатитен В вирус по метода ELISA. С до 96 теста в опаковка, чупещи се стрипове 1х8 ямки. За ин витро диагностика.</t>
  </si>
  <si>
    <t>HBeAg/anti-HBeAg - тест за качествена детекция на  Е-антиген и  антитела  срещу E  антиген  на хепатитен В вирус по метода ELISA. С до 96 теста в опаковка, чупещи се стрипове 1х8 ямки. За ин витро диагностика.</t>
  </si>
  <si>
    <t>anti-HBs  -  тест за качествена /количествена  детекция на IgG  антитела  срещу  хепатитен В вирус по метода ELISA. С до 96 теста в опаковка, чупещи се стрипове 1х8 ямки. За ин витро диагностика.</t>
  </si>
  <si>
    <t>anti-HEV IgG  - тест за ин витро качествена детекция на антитела  срещу хепатитен E  вирус по метода ELISA. С до 96 теста в опаковка, чупещи се стрипове 1х8 ямки. За ин витро диагностика.</t>
  </si>
  <si>
    <t>anti-HEV IgM  - тест за ин витро качествена детекция на антитела  срещу хепатитен E  вирус по метода ELISA. С до 96 теста в опаковка, чупещи се стрипове 1х8 ямки.  За ин витро диагностика.</t>
  </si>
  <si>
    <t>anti-HDV-IgM - тест за ин витро качествена детекция на антитела  срещу хепатитен D  вирус по метода ELISA. С до 96 теста в опаковка, чупещи се стрипове 1х8 ямки. За ин витро диагностика.</t>
  </si>
  <si>
    <t>anti-HAV-Ab - тест за ин витро качествена детекция на антитела  срещу хепатитен A  вирус по метода ELISA. С до 96 теста в опаковка, чупещи се стрипове 1х8 ямки. За ин витро диагностика.</t>
  </si>
  <si>
    <t>ELISA кит за рубеола IgМ: ELISA тест набор, с до  96 теста в опаковка, чупещи се стрипове 1х8 ямки, при който отчитането се извършва при дължина на вълната 450/620нм. Включен IgG RFsorbent. За ин витро диагностика.</t>
  </si>
  <si>
    <t>ELISA кит за рубеола IgG: ELISA тест набор, с до  96 теста в опаковка, чупещи се стрипове 1х8 ямки, при който отчитането се извършва при дължина на вълната 450/620 нм. За ин витро диагностика.</t>
  </si>
  <si>
    <t>ELISA кит за рубеола IgG Avidity determination: ELISA тест набор, с до  96 теста в опаковка, чупещи се стрипове 1х8 ямки, с включена уреаза, при който отчитането се извършва при дължина на вълната 450/620 нм. За ин витро диагностика.</t>
  </si>
  <si>
    <t>ELISA кит за паротит IgМ: ELISA тест набор, с до  96 теста в опаковка, чупещи се стрипове 1х8 ямки, при който отчитането се извършва при дължина на вълната 450/620нм. Включен IgG RFsorbent. За ин витро диагностика.</t>
  </si>
  <si>
    <t>ELISA кит за паротит IgG: ELISA тест набор, с до  96 теста в опаковка, чупещи се стрипове 1х8 ямки, при който отчитането се извършва при дължина на вълната 450/620 нм. За ин витро диагностика.</t>
  </si>
  <si>
    <t>ELISA кит за Парвовирус В19 IgМ: ELISA тест набор, с до  96 теста в опаковка, чупещи се стрипове 1х8 ямки, при който отчитането се извършва при дължина на вълната 450/620нм. Включен IgG RFsorbent.  За ин витро диагностика.</t>
  </si>
  <si>
    <t>ELISA кит за Парвовирус В19 IgG: ELISA тест набор, с до  96 теста в опаковка, чупещи се стрипове 1х8 ямки, при който отчитането се извършва при дължина на вълната 450/620 нм. За ин витро диагностика.</t>
  </si>
  <si>
    <t>Кит за компетитивна ELISA съдържащ  две натоварени  плаки в (+/-) формат за доказване на ботулинов токсин тип А + тип В. Чупещи се стрипове. За ин витро диагностика.</t>
  </si>
  <si>
    <t>Диагностичен ELISA кит за доказване на  R. сonorii IgM/IgG : ELISA тест набор, с до  96 теста в опаковка, 12 чупещи се стрипове по 8 ямки, при който отчитането се извършва при дължина на вълната 450нм. Да съдържа IgG RF сорбент. За ин витро диагностика.</t>
  </si>
  <si>
    <t>Диагностичен ELISA кит за доказване на Coxiella burnetii IgM II ph: ELISA тест набор, с до  96 теста в опаковка, 12 чупещи се стрипове по 8 ямки, при който отчитането се извършва при дължина на вълната 450нм. Да съдържа IgG RF сорбент. За ин витро диагностика.</t>
  </si>
  <si>
    <t>Диагностичен ELISA кит за доказване  на Coxiella burnetii IgG II ph: ELISA тест набор, с до  96 теста в опаковка,12  чупещи се стрипове по 8 ямки, при който отчитането се извършва при дължина на вълната 450нм. За ин витро диагностика.</t>
  </si>
  <si>
    <t>Диагностичен индиректен имунофлуоресцентен тест (IFA) за доказване на Coxiella burnetii IgG: IFA тест набор до 100 теста в опаковка, 10 слайда по 10 ямки, като всяка съдържа по два антигена за C. burnetii Рhase І и Phase II. Отчитането се извършва на флуоресцентен микроскоп по интензитета на светене във всяка ямка. За ин витро диагностика.</t>
  </si>
  <si>
    <t xml:space="preserve"> Диагностичен индиректен имунофлуоресцентен тест (IFA) за доказване на Coxiella burnetii IgМ/IgA/IgG: IFA тест набор, с до 100 теста в опаковка, 10 слайда по 10 ямки, като всяка съдържа по два антигена за C. burnetii Рhase І и Phase II. Отчитането се извършва на флуоресцентен микроскоп по интензитета на светене във всяка ямка. За ин витро диагностика.</t>
  </si>
  <si>
    <t>Имуноблот тест с рекомбинантни антигени, натоварен с техника за отпринтирани антигени, включващи p18, p19, p20, p21, p58, OspC (p25), p39, p83, LBb, LBa, VIsЕ Bg, VIsE Bb, VIsE Ba  за доказване на специфични ИгГ антитела с концентриран античовешки ИгГ конюгат. За ин витро диагностика.</t>
  </si>
  <si>
    <t>Имуноблот тест с рекомбинантни антигени, натоварен с техника за отпринтирани антигени, включващи  p39, p41, VlsE от Borrelia burgdorferi, OspC-adv Ba, OspC-adv Bb,OspC-adv Bg  за доказване на специфични ИгМ антитела срещу Borrelia burgdorferi, Borrelia garinii, Borrelia afzelii, с концентриран античовешки ИгM конюгат. За ин витро диагностика.</t>
  </si>
  <si>
    <t>ELISA тест за доказване на ИгМ антитела в човешки серум срещу вируса на Западно Нилска треска с екстрахиран гликопротеин Е от мембранна фракция на човешки клетки, пероксидаза-конюгиран анти-човешки ИгМ. Китът да съдържа IgG RF сорбент, до 96 теста. За ин витро диагностика.</t>
  </si>
  <si>
    <t>ELISA тест за доказване на ИгГ антитела в човешки серум срещу вируса на Западно Нилска треска с екстрахиран гликопротеин Е от мембранна фракция на човешки клетки, пероксидаза-конюгиран анти-човешки ИгГ. До 96 теста. Тестът да позволява количествено и полуколичествено отчитане. За ин витро диагностика.</t>
  </si>
  <si>
    <t>ELISA тест  за доказване на ИгМ антитела в човешки серум срещу хантавируси с антигени от рекомбинантни нуклеокапсидни протеини от щамове Dobrava, Puumala, Hantaan. До 96 теста. Да съдържа субстрат: тетраметилбензидин. Китът да съдържа в дилуента за пробата IgG RF сорбент. За ин витро диагностика.</t>
  </si>
  <si>
    <t>ELISA тест  за доказване на ИгГ антитела в човешки серум срещу хантавируси с антигени от рекомбинантни нуклеокапсидни протеини от щамове Dobrava, Puumala, Hantaan. До 96 теста. Да съдържа субстрат: тетраметилбензидин. Китът да позволява количествено и полуколичествено отчитане. За ин витро диагностика.</t>
  </si>
  <si>
    <t>Имуноблот за доказване на антитела от клас ИгM в човешки серум срещу хантавируси, съдържащ набор антигени улавящи антитела срещу PUUV, DOBV, HTNV, SEOV, SNV, ANDV поотделно. Китът да съдържа до 16 отделни тест ленти с отпечатани антигени. Да може да се отчита през специализиран софтуер и мануално. За ин витро диагностика.</t>
  </si>
  <si>
    <t>ELISA тест за доказване на ИгМ антитела в човешки серум срещу вируса на Кърлежовия енцефалит с пречистен протеин от щам "К23" TBE вирусен антиген и анти-човешки антитела от клас ИгМ маркирани с пероксидаза. До 96 теста. Китът да съдържа в дилуента за пробата IgG RF сорбент. За ин витро диагностика.</t>
  </si>
  <si>
    <t>ELISA тест  за доказване на ИгГ антитела в човешки серум срещу вируса на Кърлежовия енцефалит с пречистен протеин от щам "К23" TBE вирусен антиген и анти-човешки ИгГ антитела маркирани с пероксидаза. До 96 теста. Китът да позволява количествено и полуколичествено отчитане. За ин витро диагностика.</t>
  </si>
  <si>
    <t>ELISA тест за доказване на ИгМ антитела в човешки серум срещу Зика вирус със специфичен NS1 антиген и редуцирана кръстосана реактивност с други флави вируси. Китът да съдържа IgG RF сорбент. С до  96 теста в опаковка, чупещи се стрипове 1х8 ямки.</t>
  </si>
  <si>
    <t>Тест латекс аглутинация за доказване антиген на Cryptococcus neoformans. Готов кит, базиран на аглутинация на латекс частици, натоварени с моноклонално антитяло за детекция на капсулен полизахарид гликуроноксиломанан-GXM на Cryptococcus neoformans в серум, БАЛ, ликвор и урина. Чувствителност минимум 50 ng/ml. За ин витро диагностика.</t>
  </si>
  <si>
    <t xml:space="preserve">Бърз имунохроматографски тест за детекция на Лептоспира ИгМ и ИгГ антитела в кръв, серуми и плазма. </t>
  </si>
  <si>
    <t>Кит за детекция на антитела в човешки серум срещу Treponema pallidum чрез аглутинация на птичи еритроцити, сенсибилизирани с антиген екстракт на Treponema pallidum, до 100 реакции. За ин витро диагностика.</t>
  </si>
  <si>
    <t>RPR (rapid plasma reagin) тест  - кит за детекция на неспецифични антитела в човешки серум срещу  Treponema pallidum. За ин витро диагностика.</t>
  </si>
  <si>
    <t>Тест латекс аглутинация за доказване антиген на дрожди от род Candida. Готов кит, базиран на аглутинация на латекс частици, натоварени с моноклонално заешко anti-Candida антитяло за детекция Candida в серум.</t>
  </si>
  <si>
    <t>Тест Каталаза за детекция продукцията на каталаза от микроорганизми. Флакон до 30 ml.</t>
  </si>
  <si>
    <t>Диагностични китове /набори/ за полимеразно-верижни реакции</t>
  </si>
  <si>
    <t>Кит за количествено определяне на EBV в биологични материали с Real-Time PCR. Съдържа  всички необходими реактиви за провеждане на Real-Time PCR за количествено определяне на EBV, в т.ч. специфични праймери и сонди, PCR мастер микс, PCR буфер, hot start Taq полимераза, контроли - положителна, отрицателна и вътрешна контрола, стандарти. Чувствителност на теста – не по-малка от 200 copies/ml при изследване на ликвор и др. безклетъчни биологични материали. Китът да е съвместим с апарат Exicycler 96 Bioneer. За ин витро диагностика.</t>
  </si>
  <si>
    <t>Mултиплексен qPCR тест за откриване на Mycoplasma genitalium и пет маркери за резистентност към макролиди (MgPa, A2058G, A2059G, A2059C, A2058T, A2058C плюс вътрешна контрола) от клиничен материал, съвместим с апарат LC480 II.  За ин витро диагностика.</t>
  </si>
  <si>
    <t>Мастермикс 2x за real-time PCR анализ, съдържащ термично активираща се ДНК полимераза,  дезоксирибо-нуклеотиди (вкл. UTP) и оптимизиран ензимен буфер; в отделни епруветки вода без нуклеази, опак. до 1000 реакции от 25 мкл</t>
  </si>
  <si>
    <t xml:space="preserve">Ултрачиста рекомбинантна Bst ДНК полимераза (голям фрагмент, exo-) за оптимално реплициране на ДНК при 65˚C и без 5´-&gt;3´ екзонуклеазна активност. Да е подходяща за амплифициране на трудни матрици, включително повтори, богати на ГЦ региони, проблематични вторични структури. Да позволява топлинна инактивация при температури над 80oC. Да може да се използва за изотермална амплификация на ДНК. Да се доставя с реакционен буфер. Да се доставя в опаковка до 500 единици. </t>
  </si>
  <si>
    <t>Обратна транскриптаза за RT-PCR, заедно с буфер, DTT, повишена термостабилност, активна при 50°С, и време на полуживот мин. 220мин при 50°С, намалена РНаза Н активност, опаковка до 10 000 единици. Концентрация минимум 200 единици/микролитър.</t>
  </si>
  <si>
    <t xml:space="preserve">Агароза за гел електрофореза: специално пречистена за електрофореза на НК, опаковка до 100 грама </t>
  </si>
  <si>
    <t>Агароза за гел електрофореза: специално пречистена за електрофореза  на НК, опаковка до 1 килограм</t>
  </si>
  <si>
    <t>Реактиви Zym A   ампула до 5 мл.</t>
  </si>
  <si>
    <t>Реактиви  ZYM B , ампула до 5 мл.</t>
  </si>
  <si>
    <t>Реактиви PYZ ,  ампула до 5 мл.</t>
  </si>
  <si>
    <t>Реактив NIN ,  ампула до 5 мл.</t>
  </si>
  <si>
    <t>Реактиви за Фогес-Проскауер VP1  , ампула до 5 мл.</t>
  </si>
  <si>
    <t>Реактиви за Фогес-Проскауер  VP2  , ампула до 5 мл.</t>
  </si>
  <si>
    <t>Жлъчно-ескулинов агар, в епруветки до 6 ml., за идентификация на ентерококи.</t>
  </si>
  <si>
    <t>Среда за контрол на стерилност на повърхности с лецитин и туин. Контактни  петри  Ф 35 мм.тип Rodac или еквивалент, в опаковка до 10 петри, за мониторинг на повърхности.</t>
  </si>
  <si>
    <t xml:space="preserve">Добавка от растежни фактори за култивиране на взискателни микроорганизми (лиофилизирана смес) с включен рехидратиращ разтвор. Комплект достатъчен за 500 ml. </t>
  </si>
  <si>
    <t>брой комплекти</t>
  </si>
  <si>
    <t>Стерилна яйчено жълтъчна емулсия, опаковка до 100 ml</t>
  </si>
  <si>
    <t>Обикновен агар, суха хранителна среда, опаковки до 100 гр.</t>
  </si>
  <si>
    <t>Обикновен бульон, суха хранителна среда, опаковка  до 100 г.</t>
  </si>
  <si>
    <t>Полусолиден агар 0,5%, банка до 500 мл.</t>
  </si>
  <si>
    <t>Вода пептонна субстанция,  разфасована в опаковки до 100 г.</t>
  </si>
  <si>
    <t>Соево-казеинов агар, стъклена банка до 500 мл., течна хранителна среда, за култивиране на аеробни и факултативни анаероби.</t>
  </si>
  <si>
    <t>Соево-казеинов бульон, суха хранителна среда, опаковки до 100 гр.за култивиране на аеробни и факултативни анаероби.</t>
  </si>
  <si>
    <t>Колумбия агар с 5% овнешка кръв, разлят в петрита  до 20 броя в опаковка.</t>
  </si>
  <si>
    <t>Макконки агар, суха хранителна среда, опаковки до 100 гр., за изолиране и диференциране на чревни бактерии.</t>
  </si>
  <si>
    <t xml:space="preserve">Лиофилизирана нормална заешка плазма за доказване продукция на ензим коагулаза от микроорганизми. Флакон до 3 ml. </t>
  </si>
  <si>
    <t>Физиологичен разтвор, банка до 500 мл.</t>
  </si>
  <si>
    <t xml:space="preserve">Физиологичен разтвор с трис буфер, стерилен, опакован в стъклена банка до 100 мл  </t>
  </si>
  <si>
    <t>Неутрализиращ разтвор, опаковка до 500 мл,  за неутрализиране действието на дезинфектанти.</t>
  </si>
  <si>
    <t>OB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 салмонелен наситен серум.</t>
  </si>
  <si>
    <t>OD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 салмонелен наситен серум.</t>
  </si>
  <si>
    <t>Hb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t>
  </si>
  <si>
    <t>Ha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t>
  </si>
  <si>
    <t>Hc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t>
  </si>
  <si>
    <t xml:space="preserve">O7 салмонелен наситен антисерум, консервиран с натриев азид, готов за употреба за реакция аглутинация на предметно стъкло, опаковка до 1 мл. </t>
  </si>
  <si>
    <t xml:space="preserve">OE салмонелен наситен антисерум, консервиран с натриев азид, готов за употреба за реакция аглутинация на предметно стъкло, опаковка до 1 мл. </t>
  </si>
  <si>
    <t xml:space="preserve">O10 салмонелен наситен антисерум, консервиран с натриев азид, готов за употреба за реакция аглутинация на предметно стъкло, опаковка до 1 мл. </t>
  </si>
  <si>
    <t>Hm  салмонелен наситен антисерум, консервиран с натриев азид, готов за употреба за реакция аглутинация на предметно стъкло, опаковка до 1 мл.</t>
  </si>
  <si>
    <t>H h салмонелен наситен антисерум, консервиран с натриев азид, готов за употреба за реакция аглутинация на предметно стъкло, опаковка до 1 мл.</t>
  </si>
  <si>
    <t>H z15 салмонелен наситен антисерум, консервиран с натриев азид, готов за употреба за реакция аглутинация на предметно стъкло, опаковка до 1 мл.</t>
  </si>
  <si>
    <t>H enx  салмонелен наситен антисерум, консервиран с натриев азид, готов за употреба за реакция аглутинация на предметно стъкло, опаковка до 1 мл.</t>
  </si>
  <si>
    <t>H k  салмонелен наситен антисерум, консервиран с натриев азид, готов за употреба за реакция аглутинация на предметно стъкло, опаковка до 1 мл.</t>
  </si>
  <si>
    <t xml:space="preserve">Серуми за типизиране на салмонели, O34 за реакция аглутинация на предметно стъкло, лиофилизирани, опаковка до 1 мл.  </t>
  </si>
  <si>
    <t xml:space="preserve">Серуми за типизиране на салмонели, O21 за реакция аглутинация на предметно стъкло, лиофилизирани, опаковка до 1 мл.  </t>
  </si>
  <si>
    <t xml:space="preserve">Серуми за типизиране на салмонели,  O22 за реакция аглутинация на предметно стъкло, лиофилизирани, опаковка до 1 мл.  </t>
  </si>
  <si>
    <t xml:space="preserve">Серуми за типизиране на салмонели,  O50 за реакция аглутинация на предметно стъкло, лиофилизирани, опаковка до 1 мл.  </t>
  </si>
  <si>
    <t xml:space="preserve">Серуми за типизиране на салмонели,  Hz28 за реакция аглутинация на предметно стъкло, лиофилизирани, опаковка до 1 мл.  </t>
  </si>
  <si>
    <t xml:space="preserve">Серуми за типизиране на салмонели,  Hz13 за реакция аглутинация на предметно стъкло, лиофилизирани, опаковка до 1 мл.  </t>
  </si>
  <si>
    <t xml:space="preserve">Серуми за типизиране на салмонели,  Hz38 за реакция аглутинация на предметно стъкло, лиофилизирани, опаковка до 1 мл.  </t>
  </si>
  <si>
    <t xml:space="preserve">Серуми за типизиране на салмонели,  Hz41 за реакция аглутинация на предметно стъкло, лиофилизирани, опаковка до 1 мл.  </t>
  </si>
  <si>
    <t xml:space="preserve">Серуми за типизиране на салмонели, Hz29 за реакция аглутинация на предметно стъкло, лиофилизирани, опаковка до 1 мл.  </t>
  </si>
  <si>
    <t xml:space="preserve">SG1 комбиниран серум за фазова инверсия по метода на Svengard, включва a+b+c+z10, консервиран с натриев азид, готов за ин-витро употреба за реакция аглутинация на предметно стъкло, опаковка до 3 мл, достатъчeн за 30 теста  </t>
  </si>
  <si>
    <t xml:space="preserve">Аглутиниращ серум Shigella flexneri x  </t>
  </si>
  <si>
    <t xml:space="preserve">Аглутиниращ серум Shigella flexneri y,    </t>
  </si>
  <si>
    <t xml:space="preserve">Аглутиниращ серум Shigella flexneri z,    </t>
  </si>
  <si>
    <t xml:space="preserve">Аглутиниращ серум Shigella flexneri (1-6,x,y,z) поливалентен   </t>
  </si>
  <si>
    <t xml:space="preserve">Набор за провеждане на аглутинираща реакция, съдържащ бели стъкла за провеждане на теста + положителна контрола + отрицателна контрола + серум за Brucella "BENGAL ROSE". </t>
  </si>
  <si>
    <t>Перхидрол 30%, опаковка до 1 л.</t>
  </si>
  <si>
    <t>Хлороформ, банка до 1 л, ч.з.а.</t>
  </si>
  <si>
    <t>Хидроксиламин хидрохлорид, ч.з.а.</t>
  </si>
  <si>
    <t>Микроепруветка за вземане на периферна кръв за анализ на кръвен серум с гел сепаратор.</t>
  </si>
  <si>
    <t>Вакуумна епруветка - затворена система за вземане на кръв за анализ на кръвен серум с гел сепаратор,4 ml.</t>
  </si>
  <si>
    <t>Вакуумна епруветка -  К2Е 5,4 мг (съдържат EDTA), 3ml.</t>
  </si>
  <si>
    <t>Вакуумна епруветка за затворена система за вземане на венозна кръв, с натриев или литиев хепарин, 4 ml.</t>
  </si>
  <si>
    <t>Игли за вакуумна епруветка с предпазител, 21G , дължина на иглата 1 1/4"</t>
  </si>
  <si>
    <t>Пастьорови пипети, пластмасови, 2 мл, с градуировка, стерилни, индивидуално опаковани.</t>
  </si>
  <si>
    <t>Епруветки полипропиленови  за градиентно сепариране на мононуклеарни клетки, съдържащи сепарираща среда, отделена с  преграда, с обло дъно, 12 мл.</t>
  </si>
  <si>
    <t>Серологични пипети,10 мл, стерилни, градуировка 1/100; индивидуално опаковани; полипропилен; без остатъчна задръжка на течност; с наличие на минусова градуировка.</t>
  </si>
  <si>
    <t>Опаковани поединично остриета за скалпели без държач</t>
  </si>
  <si>
    <t>Лигнин до 5 кг опаковка</t>
  </si>
  <si>
    <t>Памук опаковка до 1 кг.</t>
  </si>
  <si>
    <t xml:space="preserve">Марли,стерилни, размер 5х5 см, индивидуално опаковани.  </t>
  </si>
  <si>
    <t xml:space="preserve"> Стандартни ПРАЙМЕРИ до 35 бази, скала на синтез 25-50нмол, пречистени от соли - секвенции при поръчка</t>
  </si>
  <si>
    <t>ПРАЙМЕРИ до 35 бази, скала на синтез 25-50нмол, HPLC пречистени  - секвенции при поръчка</t>
  </si>
  <si>
    <t>Двойно белязана сонда в 5'- FAM, а в 3'-BHQ1; сонда за провеждане на real-time PCR , 
UsuP (6FAM-AAGACATATGGTGTGGAAGCCTGATAGGCA-BHQ1)</t>
  </si>
  <si>
    <t>МакКонки агар, разлята среда за култивиране на бактерии- 90мм петри</t>
  </si>
  <si>
    <t>Левин агар, разлята среда за култивиране на бактерии- 90мм петри</t>
  </si>
  <si>
    <t>Hgm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t>
  </si>
  <si>
    <t>Hi салмонелен наситен антисерум, консервиран с натриев азид, готов за употреба за реакция аглутинация на предметно стъкло, опаковка до 1 мл., достатъчен за 150 теста салмонелен  серум, салмонелен наситен серум.</t>
  </si>
  <si>
    <t>Hr  салмонелен наситен антисерум, консервиран с натриев азид, готов за употреба за реакция аглутинация на предметно стъкло, опаковка до 1 мл.</t>
  </si>
  <si>
    <t xml:space="preserve">SG2 комбиниран серум за фазова инверсия по метода на Svengard, включва d+i+eh, консервиран с натриев азид, готов за ин-витро употреба за реакция аглутинация на предметно стъкло, опаковка до 3 мл, достатъчeн за 30 теста  </t>
  </si>
  <si>
    <t xml:space="preserve">SG3 комбиниран серум за фазова инверсия по метода на Svengard, включва k+y+L, консервиран с натриев азид, готов за ин-витро употреба за реакция аглутинация на предметно стъкло, опаковка до 3 мл, достатъчeн за 30 теста  </t>
  </si>
  <si>
    <t xml:space="preserve">SG4 комбиниран серум за фазова инверсия по метода на Svengard, включва r+z, консервиран с натриев азид, готов за ин-витро употреба за реакция аглутинация на предметно стъкло, опаковка до 3 мл, достатъчeн за 30 теста  </t>
  </si>
  <si>
    <t xml:space="preserve">SG5 комбиниран серум за фазова инверсия по метода на Svengard, включва e,n,x+e,n,z15, консервиран с натриев азид, готов за ин-витро употреба за реакция аглутинация на предметно стъкло, опаковка до 3 мл, достатъчeн за 30 теста  </t>
  </si>
  <si>
    <t xml:space="preserve">SG6 комбиниран серум за фазова инверсия по метода на Svengard, включва 1,2+1,5+1,6+1,7+ z6, консервиран с натриев азид, готов за ин-витро употреба за реакция аглутинация на предметно стъкло, опаковка до 3 мл, достатъчeн за 30 теста  </t>
  </si>
  <si>
    <t>МИК тест ленти Азитромицин 0.016-256 µg/ml, тънки, пластични лентички, опаковани в блистер с поемащо влагата вещество,  опаковка до 30 лентички, опаковани в отделни блистери по 10 бр.</t>
  </si>
  <si>
    <t xml:space="preserve">МИК тест ленти Пеницилин G (Бензилпеницилин) 0,002 – 32 µg/ml, тънки, пластични лентички, опаковка до  10 лентички  в  блистер. </t>
  </si>
  <si>
    <t>МИК тест ленти Флуконазол 0,016 – 256 µg/ml, тънки, пластични лентички, опаковани в блистер с поемащо влагата вещество, опаковка до 30 лентички, опаковани в отделни блистери по 10 бр.</t>
  </si>
  <si>
    <t>Пастьорови пипети, пластмасови, 1,5 мл, с градуировка, стерилни, тънък профил, индивидуално опаковани</t>
  </si>
  <si>
    <t>Двойно белязана сонда в 5'- FAM, а в 3'- BHQ1; сонда за провеждане на real-time PCR , 
IF4_HEX:    5- HEX-CGCCTATACGCCTGCTACTTTCACGC-BHQ1</t>
  </si>
  <si>
    <t>Двойно белязана сонда в 5'- FAM, а в 3'- MGB (minor groove binder); сонда за провеждане на real-time PCR
PUUV 5' FАМ-CAACAgACAgTgTCAgCA NFQ MGB</t>
  </si>
  <si>
    <t>ELISA за токсокароза IgG: ELISA тест набор, с до  96 теста в опаковка, чупещи се стрипове 1х8 ямки, при който отчитането се извършва при дължина на вълната 450нм. Праговата стойност (cut off) да се изчислява спрямо получената оптична плътност на негативната контрола. Технически изисквания: Критерии за валидност на реакцията. За ин витро диагностика.</t>
  </si>
  <si>
    <t>Penicillin G субстанция - калиева сол -  до 25 гр. в оп.</t>
  </si>
  <si>
    <t xml:space="preserve">Пинсети анатомични,  изработени от неръждаема закалена стомана - извита с дължина 13см. </t>
  </si>
  <si>
    <t>Чаршафи за еднократна употреба 80 см. / 180 см. (до 10 бр. в опаковка).</t>
  </si>
  <si>
    <t>Картонени криокутии с прегради за криоепруветки от 2 мл за 100 епруветки, размер 5х13х13 см</t>
  </si>
  <si>
    <r>
      <t xml:space="preserve">Молекулни ДНК маркери </t>
    </r>
    <r>
      <rPr>
        <b/>
        <u/>
        <sz val="11"/>
        <color indexed="8"/>
        <rFont val="Times New Roman"/>
        <family val="1"/>
        <charset val="204"/>
      </rPr>
      <t>с отделно багрило за накапване</t>
    </r>
  </si>
  <si>
    <r>
      <t xml:space="preserve">Серуми за типизиране </t>
    </r>
    <r>
      <rPr>
        <b/>
        <i/>
        <sz val="11"/>
        <rFont val="Times New Roman"/>
        <family val="1"/>
        <charset val="204"/>
      </rPr>
      <t>Listeria monocytogenes</t>
    </r>
    <r>
      <rPr>
        <b/>
        <sz val="11"/>
        <rFont val="Times New Roman"/>
        <family val="1"/>
        <charset val="204"/>
      </rPr>
      <t xml:space="preserve"> готов за ин-витро употреба за реакция аглутинация на предметно стъкло, флакон до 2 мл .</t>
    </r>
  </si>
  <si>
    <r>
      <t>Антибиотични дискове- картуши съвместими</t>
    </r>
    <r>
      <rPr>
        <b/>
        <u/>
        <sz val="11"/>
        <rFont val="Times New Roman"/>
        <family val="1"/>
        <charset val="204"/>
      </rPr>
      <t xml:space="preserve"> с ръчен диспенсер DISCMASTER (МАST Group)</t>
    </r>
  </si>
  <si>
    <r>
      <t>Tест ленти за антибиотична чувствителност чрез дифузионен метод</t>
    </r>
    <r>
      <rPr>
        <sz val="11"/>
        <rFont val="Times New Roman"/>
        <family val="1"/>
        <charset val="204"/>
      </rPr>
      <t xml:space="preserve"> </t>
    </r>
  </si>
  <si>
    <t>Имерсионно масло за микроскопиране с индекс на пречупване ~ 1,51, флуоресценция &lt;1500 ppb,  Банка до 100 мл.</t>
  </si>
  <si>
    <t>Двойно белязана сонда в 5'- FAM, а в 3'- MGB (minor groove binder); сонда за провеждане на real-time PCR 
DOBV  5' FАМ-TCTgCCATgCCTgC - MGB</t>
  </si>
  <si>
    <t>Натриев додецилсулфат с чистота  на натриевия додецилсулфат (лаурил сулфат)  ≥ 99,0 %, за титруване</t>
  </si>
  <si>
    <t>Сярна киселина 95-98 % ч.з.а.</t>
  </si>
  <si>
    <t>Калиев йодид ч.з.а.</t>
  </si>
  <si>
    <t>Дидецил диметил амониев хлорид 50 % воден разтвор</t>
  </si>
  <si>
    <t>Хлорхексидин диглюконат, 20 % воден разтвор</t>
  </si>
  <si>
    <t>Глиоксал, 40 % воден разтвор</t>
  </si>
  <si>
    <t>Глутаров алдехид 25 % воден разтвор</t>
  </si>
  <si>
    <t>Твърда хранителна среда Льовенщайн-Йенсен, готова за употреба, годност не по-малка от 1 година, в плоскодънна дебелостенна епруветка с външен диаметър на дъното не по-голям от 20 мм, с височина на епруветката не по-голяма от 15 см, с винтова капачка с уплътнител, с етикет с изписани: срок на годност,температура на съхранение, каталожен номер върху всяка отделна епруветка</t>
  </si>
  <si>
    <t>брой епруветки</t>
  </si>
  <si>
    <t>ОБЩА ПРОГНОЗНА СТОЙНОСТ:</t>
  </si>
  <si>
    <t>MICRONAUT-AM - Anti Fungal Agents MIC – плаки за тестване на МПК  на 9 антимикотика</t>
  </si>
  <si>
    <t>MICRONAUT-RPMI-1640 - Medium + MOPS + Glucose </t>
  </si>
  <si>
    <t>Брой дискове</t>
  </si>
  <si>
    <t>Антибиотични дискове нитроцефин - бърз тест за Neisseria gonorrhoeae, Moraxella (Branhamella) catarrhalis, Staphylococcus spp., Haemophilus influenzae, Enterococcus spp. и някои анаеробни бактерии за производството на бета-лактамаза</t>
  </si>
  <si>
    <t>МИК тест ленти Спектиномицин 0.016-256 mcg/ml, тънки пластични лентички, опаковани в блистер с поемащо влагата вещество, опкаовка до 10 лентички, опаковани в отделни блистери</t>
  </si>
  <si>
    <t>МИК тест ленти Тетрациклин  0.016-256 mcg/ml, тънки пластични лентички, опаковани в блистер с поемащо влагата вещество, опкаовка до 10 лентички, опаковани в отделни блистери</t>
  </si>
  <si>
    <t>Двойно белязана сонда в 5'- FAM, а в 3'- MGB (minor groove binder); сонда за провеждане на real-time PCR
CneoProbe 5′-FAM-ACGTCGGCTCGCC-MGB-3′</t>
  </si>
  <si>
    <t>Двойно белязана сонда в 5'- FAM, а в 3'-BHQ1; сонда за провеждане на real-time PCR , Calb 5-TTTACCGGGCCAGCATCGGTTT-3</t>
  </si>
  <si>
    <t>Двойно белязана сонда в 5'- FAM, а в 3'-BHQ1; сонда за провеждане на real-time PCR ,Cglab 5-TGGGCTTGGGACTCTCGCAGC-3</t>
  </si>
  <si>
    <t>Двойно белязана сонда в 5'- FAM, а в 3'-BHQ1; сонда за провеждане на real-time PCR ,Cpar 5-CCTCTACAGTTTACCGGGCCAGCATCA-3</t>
  </si>
  <si>
    <t xml:space="preserve">Двойно белязана сонда в 5'- FAM, а в 3'-BHQ1; сонда за провеждане на real-time PCR ,Asper 5′ FAM-CAC TGG CTG TGG GGG GAA- BHQ1 3 ′ </t>
  </si>
  <si>
    <t>Плаки с чупещи се стрипове за тестване на чувствителност на колистин по стандарт ISO 20776-1, диапазон 0,0625-64 mg/L</t>
  </si>
  <si>
    <t>Рекомбинантен инхибитор на Рибонуклеази A, B и C , подходящ за RT-PCR</t>
  </si>
  <si>
    <t xml:space="preserve"> Готов кит с дехидратирани субстрати (мануална галерия от 21 асимилационни теста) за биохимична идентификация на анаероби.</t>
  </si>
  <si>
    <t>Реактив за цветна реакция , бромкрезол лилаво (BCP)</t>
  </si>
  <si>
    <t>Реактив за цветна реакция , парадиметиламинобензалдехид (EHR)</t>
  </si>
  <si>
    <t>Реактив за цветна реакция , ксилен (XYL)</t>
  </si>
  <si>
    <r>
      <t>Делафлоксацин  - 5</t>
    </r>
    <r>
      <rPr>
        <sz val="11"/>
        <color theme="1"/>
        <rFont val="Times New Roman"/>
        <family val="1"/>
        <charset val="204"/>
      </rPr>
      <t>µg / диск, опаковани в 1 стрип до 50 диска</t>
    </r>
  </si>
  <si>
    <t>Еравациклин 20µg / диск, опаковани в 1 стрип до 50 диска</t>
  </si>
  <si>
    <r>
      <t>Куинопристин / далфопристин  - 15</t>
    </r>
    <r>
      <rPr>
        <sz val="11"/>
        <color theme="1"/>
        <rFont val="Times New Roman"/>
        <family val="1"/>
        <charset val="204"/>
      </rPr>
      <t>µg / диск, опаковани в 1 стрип до 50 диска</t>
    </r>
  </si>
  <si>
    <t>Меропенем - Ваборбактам  - 20/10 µg/ диск дискове, опаковани в 1 стрип до 50 диска</t>
  </si>
  <si>
    <t>Мупироцин - 200 µg/диск , опаковани в 1 стрип до 50 диска</t>
  </si>
  <si>
    <t>Спринцовка 50мл  - луер-лок, еднократна, стерилна</t>
  </si>
  <si>
    <t>Говежди тромбин, лиофилизиран, специфична активност между 30-400 NIH единици/ мг</t>
  </si>
  <si>
    <t>единица</t>
  </si>
  <si>
    <t>Епруветки 0.5 ml за PCR с плосък капак, силиконизирани, DNAse RNase free, прозрачни, тънкостенни, опаковка до 1000 бр.</t>
  </si>
  <si>
    <t>Резервоар / вана за пипетиране на реагенти с обем до 25 мл, с V-образно дъно, подходящ за 12-канални пипети, стерилни, индивидуално опаковани за еднократна употреба</t>
  </si>
  <si>
    <r>
      <t xml:space="preserve">Стрипове от по 8 броя с висок профил </t>
    </r>
    <r>
      <rPr>
        <b/>
        <u/>
        <sz val="11"/>
        <rFont val="Times New Roman"/>
        <family val="1"/>
        <charset val="204"/>
      </rPr>
      <t xml:space="preserve">бели </t>
    </r>
    <r>
      <rPr>
        <sz val="11"/>
        <rFont val="Times New Roman"/>
        <family val="1"/>
        <charset val="204"/>
      </rPr>
      <t>за провеждане на real-time PCR, съвместими с апарат iQ5 (Bio-Rad); включващи оптически прозрачни плоски капачета опаковка до 125 стрипа/капачки</t>
    </r>
  </si>
  <si>
    <t>Селективен агар за холерни вибриони, суха среда, опаковки до 100 гр.</t>
  </si>
  <si>
    <t xml:space="preserve">Течен, цветен, латекс аглутиниращ тест, позволяващ директна идентификация и диференциация на суспектни легионелни колонии като принадлежащи към: Legionella pneumophilla Sg1 или L.pneumophilla Sg2-14 или други, поне 7 non- L.pneumophilla легионелни вида, с отношение към човешката патология. Придружаващи позитивна и негативна контрола, контролен латексов реагент, суспензионен буфер и реакционни карти. Количество, съответстващо на 50 теста с чувствителност и специфичност 97-100%. </t>
  </si>
  <si>
    <t xml:space="preserve">Флакон Legionella GVPN лиофилизиран селективен суплемент за добавяне към 500 мл ВСУЕ агар за изолиране на легионелни бактерии от околна среда, съдържащ глицин 1,5 гр., полимиксин Б 40,000 IU, ванкомицин 0.5 мг. и натамицин 20.0 мг. </t>
  </si>
  <si>
    <t>флакон</t>
  </si>
  <si>
    <r>
      <t xml:space="preserve">Обикновен агар за холера, рН 8,0 </t>
    </r>
    <r>
      <rPr>
        <sz val="11"/>
        <color theme="1"/>
        <rFont val="Times New Roman"/>
        <family val="1"/>
        <charset val="204"/>
      </rPr>
      <t>± 0,2 суха хранителна среда, опаковки до 100 г.</t>
    </r>
  </si>
  <si>
    <t>Двайно белязана сонда за отчитане на real-time PCR реакцията за диагностика на cowpox virus, белязана с багрилата FAM и BHQ1      
CPXV D11L probe-FAM-CCACAATCAggATCTgTAAAgCgAgCg-BHQ1</t>
  </si>
  <si>
    <t>Двайно белязана сонда за отчитане на real-time PCR реакцията за диагностика на monkeypox virus, белязана с багрилата FAM и MGB      
MPXV G2R_G MGB probe-FAM-AAgCCgTAATCTATgTTgTCTATCgTgTCC-MGB</t>
  </si>
  <si>
    <t>Двайно белязана сонда за отчитане на real-time PCR реакцията за диагностика на orthopoxvirus, белязана с багрилата FAM и MGB      
OPV rpo MGB probe-FAM-CTgTAAACTAAgTAgAgATCC-MGB</t>
  </si>
  <si>
    <t>Двайно белязана сонда за отчитане на real-time PCR реакцията за диагностика на variola virus, белязана с багрилата FAM и MGB    
VARV A4L MGB probe-FAM-TTTggCATTAAACTTCCCgCgCTT-MGB</t>
  </si>
  <si>
    <t xml:space="preserve">милилитри </t>
  </si>
  <si>
    <t>Глутаров алдехид 50% воден разтвор  за светлинна и електронна микроскопия</t>
  </si>
  <si>
    <r>
      <t xml:space="preserve">Имуноблот за доказване на IgG антитела срещу </t>
    </r>
    <r>
      <rPr>
        <i/>
        <sz val="11"/>
        <rFont val="Times New Roman"/>
        <family val="1"/>
        <charset val="204"/>
      </rPr>
      <t>Toxocara spp.</t>
    </r>
    <r>
      <rPr>
        <sz val="11"/>
        <rFont val="Times New Roman"/>
        <family val="1"/>
        <charset val="204"/>
      </rPr>
      <t xml:space="preserve"> в човешки серум. Изпозваният антиген да е от ларви на паразита със специфични фракции между 24-35 kDa. Мануално отчитане, до 24 теста в опаковка. За ин витро диагностика.</t>
    </r>
  </si>
  <si>
    <r>
      <t>Western blot за лайшманиоза. Да определя P14 и P16 специфични бандове на стрипа, които са показателни за присъствие на специфични анти-</t>
    </r>
    <r>
      <rPr>
        <i/>
        <sz val="11"/>
        <rFont val="Times New Roman"/>
        <family val="1"/>
        <charset val="204"/>
      </rPr>
      <t>Leishmania</t>
    </r>
    <r>
      <rPr>
        <sz val="11"/>
        <rFont val="Times New Roman"/>
        <family val="1"/>
        <charset val="204"/>
      </rPr>
      <t xml:space="preserve"> антитела в серума. Мануално отчитане, до 24 теста в опаковка. За ин витро диагностика.</t>
    </r>
  </si>
  <si>
    <r>
      <t xml:space="preserve">ELISA за токсоплазмоза IgG: ELISA тест набор, с до  96 теста в опаковка, чупещи се стрипове 1х8 ямки, за количествено определяне на IgG антитела срещу </t>
    </r>
    <r>
      <rPr>
        <i/>
        <sz val="11"/>
        <rFont val="Times New Roman"/>
        <family val="1"/>
        <charset val="204"/>
      </rPr>
      <t xml:space="preserve">Toxoplasma gondii </t>
    </r>
    <r>
      <rPr>
        <sz val="11"/>
        <rFont val="Times New Roman"/>
        <family val="1"/>
        <charset val="204"/>
      </rPr>
      <t>в човешки серум. Чувствителност и специфичност не по-малко от 98%. Максимум 4 контроли. Ниско положителната, средно положителната и високо положителната контрола да са калибрирани срещу стандарта на WHO (TOXM). Конюгатът да е с мише моноклонално антитяло спрямо човешки гама вериги (анти IgG), конюгирано с пероксидаза от хрян . Oтчитане на резултатите на ридер с филтър 450 нм. Технически изисквания: Критерии за валидност на реакцията. За ин витро диагностика.</t>
    </r>
  </si>
  <si>
    <r>
      <t xml:space="preserve">ELISA за токсоплазмоза IgM: ELISA тест набор, с до  96 теста в опаковка, чупещи се стрипове 1х8 ямки, качествено определяне на IgM антитела срещу </t>
    </r>
    <r>
      <rPr>
        <i/>
        <sz val="11"/>
        <rFont val="Times New Roman"/>
        <family val="1"/>
        <charset val="204"/>
      </rPr>
      <t>Toxoplasma gondii</t>
    </r>
    <r>
      <rPr>
        <sz val="11"/>
        <rFont val="Times New Roman"/>
        <family val="1"/>
        <charset val="204"/>
      </rPr>
      <t xml:space="preserve"> в човешки серум посредством имуноензимен двоен сандвич метод. Чувствителност и специфичност не по-малко от 99%. Максимум 4 контроли. Конюгатът да е с мише моноклонално антитяло, конюгирано с пероксидаза от хрян спрямо човешки гама вериги (анти IgG). Oтчитане на резултатите на ридер с филтър 450 нм.    Технически изисквания: Критерии за валидност на реакцията. За ин витро диагностика.</t>
    </r>
  </si>
  <si>
    <r>
      <t xml:space="preserve">ELISA за токсоплазмоза IgA: ELISA тест набор, с до  96 теста в опаковка, стрипове 1х8 ямки, за качествено определяне на IgA антитела срещу </t>
    </r>
    <r>
      <rPr>
        <i/>
        <sz val="11"/>
        <rFont val="Times New Roman"/>
        <family val="1"/>
        <charset val="204"/>
      </rPr>
      <t xml:space="preserve">Toxoplasma gondii </t>
    </r>
    <r>
      <rPr>
        <sz val="11"/>
        <rFont val="Times New Roman"/>
        <family val="1"/>
        <charset val="204"/>
      </rPr>
      <t>в човешки серум посредством имуноензимен двоен сандвич метод. Конюгатът да е с мише моноклонално антитяло, спрямо човешки гама вериги (анти IgG), конюгирано с пероксидаза от хрян. Отчитане на резултатите на ридер с филтър 450 нм. Технически изисквания: Критерии за валидност на реакцията. За ин витро диагностика.</t>
    </r>
  </si>
  <si>
    <r>
      <t xml:space="preserve">Toxoplasma IgG avidity test: ELISA тест набор, с плака, с до  96 теста в опаковка, чупещи се стрипове 1х8 ямки, за определяне авидитета на IgG антитела срещу </t>
    </r>
    <r>
      <rPr>
        <i/>
        <sz val="11"/>
        <rFont val="Times New Roman"/>
        <family val="1"/>
        <charset val="204"/>
      </rPr>
      <t xml:space="preserve">Toxoplasma gondii </t>
    </r>
    <r>
      <rPr>
        <sz val="11"/>
        <rFont val="Times New Roman"/>
        <family val="1"/>
        <charset val="204"/>
      </rPr>
      <t xml:space="preserve">в човешки серум посредством имуноензимен метод. </t>
    </r>
    <r>
      <rPr>
        <strike/>
        <sz val="11"/>
        <rFont val="Times New Roman"/>
        <family val="1"/>
        <charset val="204"/>
      </rPr>
      <t>.</t>
    </r>
    <r>
      <rPr>
        <sz val="11"/>
        <rFont val="Times New Roman"/>
        <family val="1"/>
        <charset val="204"/>
      </rPr>
      <t xml:space="preserve"> Отчитане на резултатите на ридер с филтър 450 нм. Да има нискоавидитетна и високоавидитетна контрола. Технически изисквания: Критерии за валидност на реакцията. При липса на плака в кита, задължително трябва да се предостави ELISA кит за анти-токсолазмени IgG към подпозицията. За ин витро диагностика.</t>
    </r>
  </si>
  <si>
    <r>
      <t xml:space="preserve">ELISA за ехинококоза IgG : ELISA тест набор, с до  96 теста в опаковка, чупещи се стрипове 1х8 ямки, за имуноензимно определяне на IgG антитела срещу </t>
    </r>
    <r>
      <rPr>
        <i/>
        <sz val="11"/>
        <rFont val="Times New Roman"/>
        <family val="1"/>
        <charset val="204"/>
      </rPr>
      <t>Echinococcus granulosus</t>
    </r>
    <r>
      <rPr>
        <sz val="11"/>
        <rFont val="Times New Roman"/>
        <family val="1"/>
        <charset val="204"/>
      </rPr>
      <t xml:space="preserve"> в човешки серум. Максимум 4 контроли. Конюгатът да е анти-човешко анти-IgG, маркирано с пероксидаза от хрян. Отчитане на резултата на ридер с филтър 450 нм. Резултатите от теста да се отчитат като положителен, граничен или отрицателен. Технически изисквания: Критерии за валидност на реакцията. За ин витро диагностика.</t>
    </r>
  </si>
  <si>
    <r>
      <t xml:space="preserve">ELISA тестове за трихинелоза IgG: ELISA тест набор, с до  96 теста в опаковка, чупещи се стрипове 1х8 ямки, за имуноензимно определяне на IgG антитела срещу </t>
    </r>
    <r>
      <rPr>
        <i/>
        <sz val="11"/>
        <rFont val="Times New Roman"/>
        <family val="1"/>
        <charset val="204"/>
      </rPr>
      <t>Trichinella spiralis</t>
    </r>
    <r>
      <rPr>
        <sz val="11"/>
        <rFont val="Times New Roman"/>
        <family val="1"/>
        <charset val="204"/>
      </rPr>
      <t xml:space="preserve"> в човешки серум. Максимум 4 контроли. Отчитане на резултата на ридер с филтър 450 нм. Резултатите от теста да се отчитат като положителен, граничен или отрицателен. Технически изисквания: Критерии за валидност на реакцията. За ин витро диагностика.</t>
    </r>
  </si>
  <si>
    <r>
      <t xml:space="preserve">ELISA тестове за амебиаза IgG: ELISA тест набор, с до  96 теста в опаковка, чупещи се стрипове 1х8 ямки, за имуноензимно определяне на IgG антитела срещу </t>
    </r>
    <r>
      <rPr>
        <i/>
        <sz val="11"/>
        <rFont val="Times New Roman"/>
        <family val="1"/>
        <charset val="204"/>
      </rPr>
      <t>Entamoeba histolytica</t>
    </r>
    <r>
      <rPr>
        <sz val="11"/>
        <rFont val="Times New Roman"/>
        <family val="1"/>
        <charset val="204"/>
      </rPr>
      <t xml:space="preserve"> в човешки серум. Максимум 4 контроли. Oтчитане на резултата на ридер с филтър 450 мн. Резултатите от теста да се отчитат като положителен, граничен или отрицателен.   Технически изисквания: Критерии за валидност на теста. За ин витро диагностика.</t>
    </r>
  </si>
  <si>
    <r>
      <t xml:space="preserve">ELISA тестове за цистицеркоза IgG: ELISA тест набор, с до 96 теста в опаковка, чупещи се стрипове 1х8 ямки, за имуноензимно определяне на IgG антитела срещу </t>
    </r>
    <r>
      <rPr>
        <i/>
        <sz val="11"/>
        <rFont val="Times New Roman"/>
        <family val="1"/>
        <charset val="204"/>
      </rPr>
      <t>Taenia solium</t>
    </r>
    <r>
      <rPr>
        <sz val="11"/>
        <rFont val="Times New Roman"/>
        <family val="1"/>
        <charset val="204"/>
      </rPr>
      <t xml:space="preserve"> в човешки серум. Максимум 4 контроли. Oтчитане на резултата на ридер с филтър 450 нм. Резултатите  от теста да се отчитат като положителен, граничен или отрицателен.  Технически изисквания: Критерии за валидност на реакцията. За ин витро диагностика.</t>
    </r>
  </si>
  <si>
    <r>
      <t xml:space="preserve">ELISA тест за лайшманиоза IgG: ELISA тест набор с до  96 теста в опаковка, чупещи се стрипове 1х8 ямки, за имуноензимно определяне на IgG антитела срещу </t>
    </r>
    <r>
      <rPr>
        <i/>
        <sz val="11"/>
        <rFont val="Times New Roman"/>
        <family val="1"/>
        <charset val="204"/>
      </rPr>
      <t>Leishmania</t>
    </r>
    <r>
      <rPr>
        <sz val="11"/>
        <rFont val="Times New Roman"/>
        <family val="1"/>
        <charset val="204"/>
      </rPr>
      <t xml:space="preserve"> в човешки серум. Максимум 4 контроли. Резултатите  от теста да се отчитат като положителен, граничен или отрицателен. Технически изисквания: Критерии за валидност на реакцията. За ин витро диагностика.</t>
    </r>
  </si>
  <si>
    <r>
      <t xml:space="preserve">Диагностичен ELISA кит за доказване на </t>
    </r>
    <r>
      <rPr>
        <i/>
        <sz val="11"/>
        <rFont val="Times New Roman"/>
        <family val="1"/>
        <charset val="204"/>
      </rPr>
      <t>Chlamydophila pneumoniae</t>
    </r>
    <r>
      <rPr>
        <sz val="11"/>
        <rFont val="Times New Roman"/>
        <family val="1"/>
        <charset val="204"/>
      </rPr>
      <t xml:space="preserve"> IgG: ELISA тест набор, с до  96 теста в опаковка, 12 чупещи се стрипове по 8 ямки, при който отчитането се извършва при дължина на вълната 450nm. За ин витро диагностика.</t>
    </r>
  </si>
  <si>
    <r>
      <t xml:space="preserve">Диагностичен ELISA кит  за </t>
    </r>
    <r>
      <rPr>
        <i/>
        <sz val="11"/>
        <rFont val="Times New Roman"/>
        <family val="1"/>
        <charset val="204"/>
      </rPr>
      <t>Chlamydophila pneumoniae</t>
    </r>
    <r>
      <rPr>
        <sz val="11"/>
        <rFont val="Times New Roman"/>
        <family val="1"/>
        <charset val="204"/>
      </rPr>
      <t xml:space="preserve"> IgA: ELISA тест набор, с до  96 теста в опаковка, 12 чупещи се стрипове по 8 ямки, при който отчитането се извършва при дължина на вълната 450нм. За ин витро диагностика.</t>
    </r>
  </si>
  <si>
    <r>
      <t xml:space="preserve">Диагностичен ELISA кит за доказване на </t>
    </r>
    <r>
      <rPr>
        <i/>
        <sz val="11"/>
        <rFont val="Times New Roman"/>
        <family val="1"/>
        <charset val="204"/>
      </rPr>
      <t>Chlamydophila pneumoniae</t>
    </r>
    <r>
      <rPr>
        <sz val="11"/>
        <rFont val="Times New Roman"/>
        <family val="1"/>
        <charset val="204"/>
      </rPr>
      <t xml:space="preserve"> IgM: ELISA тест набор, с до  96 теста в опаковка, 12 чупещи се стрипове по 8 ямки, при който отчитането се извършва при дължина на вълната 450нм. Да съдържа IgG RF сорбент. За ин витро диагностика. </t>
    </r>
  </si>
  <si>
    <r>
      <t xml:space="preserve">Диагностичен ELISA кит за доказване на </t>
    </r>
    <r>
      <rPr>
        <i/>
        <sz val="11"/>
        <rFont val="Times New Roman"/>
        <family val="1"/>
        <charset val="204"/>
      </rPr>
      <t>Chlamydia trachomatis</t>
    </r>
    <r>
      <rPr>
        <sz val="11"/>
        <rFont val="Times New Roman"/>
        <family val="1"/>
        <charset val="204"/>
      </rPr>
      <t xml:space="preserve"> IgM: ELISA тест набор, с до  96 теста в опаковка, 12 чупещи се стрипове по 8 ямки, при който отчитането се извършва при дължина на вълната 450нм. Да съдържа IgG RF сорбент. За ин витро диагностика.</t>
    </r>
  </si>
  <si>
    <r>
      <t xml:space="preserve">Диагностичен ELISA кит за доказване на </t>
    </r>
    <r>
      <rPr>
        <i/>
        <sz val="11"/>
        <rFont val="Times New Roman"/>
        <family val="1"/>
        <charset val="204"/>
      </rPr>
      <t>Chlamydia trachomatis</t>
    </r>
    <r>
      <rPr>
        <sz val="11"/>
        <rFont val="Times New Roman"/>
        <family val="1"/>
        <charset val="204"/>
      </rPr>
      <t xml:space="preserve"> IgG: ELISA тест набор, с до  96 теста в опаковка, 12 чупещи се стрипове по 8 ямки, при който отчитането се извършва при дължина на вълната 450нм. За ин витро диагностика.</t>
    </r>
  </si>
  <si>
    <r>
      <t xml:space="preserve">Диагностичен ELISA кит за доказване на </t>
    </r>
    <r>
      <rPr>
        <i/>
        <sz val="11"/>
        <rFont val="Times New Roman"/>
        <family val="1"/>
        <charset val="204"/>
      </rPr>
      <t>Chlamydia trachomatis</t>
    </r>
    <r>
      <rPr>
        <sz val="11"/>
        <rFont val="Times New Roman"/>
        <family val="1"/>
        <charset val="204"/>
      </rPr>
      <t xml:space="preserve"> IgA: ELISA тест набор, с до  96 теста в опаковка, 12 чупещи се стрипове по 8 ямки, при който отчитането се извършва при дължина на вълната 450 nm. За ин витро диагностика.</t>
    </r>
  </si>
  <si>
    <r>
      <t xml:space="preserve">ELISA тестове за доказване на </t>
    </r>
    <r>
      <rPr>
        <b/>
        <i/>
        <sz val="11"/>
        <rFont val="Times New Roman"/>
        <family val="1"/>
        <charset val="204"/>
      </rPr>
      <t>Mycoplasma pneumoniae</t>
    </r>
  </si>
  <si>
    <r>
      <t xml:space="preserve">Диагностичен ELISA кит за доказване за </t>
    </r>
    <r>
      <rPr>
        <i/>
        <sz val="11"/>
        <rFont val="Times New Roman"/>
        <family val="1"/>
        <charset val="204"/>
      </rPr>
      <t xml:space="preserve">Mycoplasma pneumoniae </t>
    </r>
    <r>
      <rPr>
        <sz val="11"/>
        <rFont val="Times New Roman"/>
        <family val="1"/>
        <charset val="204"/>
      </rPr>
      <t>IgG: ELISA тест набор, с до  96 теста в опаковка, 12 чупещи се стрипове по 8 ямки, при който отчитането се извършва при дължина на вълната 450нм. За ин витро диагностика.</t>
    </r>
  </si>
  <si>
    <r>
      <t xml:space="preserve">Диагностичен ELISA кит за доказване на  </t>
    </r>
    <r>
      <rPr>
        <i/>
        <sz val="11"/>
        <rFont val="Times New Roman"/>
        <family val="1"/>
        <charset val="204"/>
      </rPr>
      <t xml:space="preserve">Mycoplasma pneumoniae </t>
    </r>
    <r>
      <rPr>
        <sz val="11"/>
        <rFont val="Times New Roman"/>
        <family val="1"/>
        <charset val="204"/>
      </rPr>
      <t>IgM: ELISA тест набор, с до  96 теста в опаковка, 12 чупещи се стрипове по 8 ямки, при който отчитането се извършва при дължина на вълната 450нм. Да съдържа IgG RF сорбент. За ин витро диагностика.</t>
    </r>
  </si>
  <si>
    <r>
      <t xml:space="preserve">ELISA тестове за доказване на </t>
    </r>
    <r>
      <rPr>
        <b/>
        <i/>
        <sz val="11"/>
        <rFont val="Times New Roman"/>
        <family val="1"/>
        <charset val="204"/>
      </rPr>
      <t>Coxiella burnetii</t>
    </r>
  </si>
  <si>
    <r>
      <t xml:space="preserve">Бързи (до 20 min) имунохроматографски тестове за малария (Malaria MBPan) за откриване и идентифициране на видовете </t>
    </r>
    <r>
      <rPr>
        <i/>
        <sz val="11"/>
        <rFont val="Times New Roman"/>
        <family val="1"/>
        <charset val="204"/>
      </rPr>
      <t>P.falciparum, P.malariae, P.vivax, P.ovale</t>
    </r>
    <r>
      <rPr>
        <sz val="11"/>
        <rFont val="Times New Roman"/>
        <family val="1"/>
        <charset val="204"/>
      </rPr>
      <t>: да се изпълнява с кръв. Индивидуално опаковани тестове. Чувствителност 98%, специфичност 100%, до 25 теста в опаковка. За ин витро диагностика.</t>
    </r>
  </si>
  <si>
    <r>
      <t xml:space="preserve">Набор за количествена детекция и идентификация, както и антибиотична чувствителност на </t>
    </r>
    <r>
      <rPr>
        <i/>
        <sz val="11"/>
        <rFont val="Times New Roman"/>
        <family val="1"/>
        <charset val="204"/>
      </rPr>
      <t>Mycoplasma</t>
    </r>
    <r>
      <rPr>
        <sz val="11"/>
        <rFont val="Times New Roman"/>
        <family val="1"/>
        <charset val="204"/>
      </rPr>
      <t xml:space="preserve"> и </t>
    </r>
    <r>
      <rPr>
        <i/>
        <sz val="11"/>
        <rFont val="Times New Roman"/>
        <family val="1"/>
        <charset val="204"/>
      </rPr>
      <t>Ureaplasma</t>
    </r>
    <r>
      <rPr>
        <sz val="11"/>
        <rFont val="Times New Roman"/>
        <family val="1"/>
        <charset val="204"/>
      </rPr>
      <t xml:space="preserve"> – с включени епруветки с транспортна среда, да включва 9 антибиотика всеки в 2 концентрации, с включена ямка със среда за </t>
    </r>
    <r>
      <rPr>
        <i/>
        <sz val="11"/>
        <rFont val="Times New Roman"/>
        <family val="1"/>
        <charset val="204"/>
      </rPr>
      <t>Trichomonas vaginalis</t>
    </r>
    <r>
      <rPr>
        <sz val="11"/>
        <rFont val="Times New Roman"/>
        <family val="1"/>
        <charset val="204"/>
      </rPr>
      <t xml:space="preserve"> и </t>
    </r>
    <r>
      <rPr>
        <i/>
        <sz val="11"/>
        <rFont val="Times New Roman"/>
        <family val="1"/>
        <charset val="204"/>
      </rPr>
      <t>Candida albicans</t>
    </r>
    <r>
      <rPr>
        <sz val="11"/>
        <rFont val="Times New Roman"/>
        <family val="1"/>
        <charset val="204"/>
      </rPr>
      <t>. Общо 24 ямки. Директна работа с клиничен материал, резултати до 24 часа инкубация. За ин витро диагностика.</t>
    </r>
  </si>
  <si>
    <r>
      <t>Тест ленти за биохимия на урина за 10 показателя: кетони, нитрати, белтък, глюкоза, билирубин, уробилиноген, еритроцити, левкоцити, рН, относително тегло, опаковка до 100 бр</t>
    </r>
    <r>
      <rPr>
        <sz val="11"/>
        <color rgb="FFFF0000"/>
        <rFont val="Times New Roman"/>
        <family val="1"/>
        <charset val="204"/>
      </rPr>
      <t>.</t>
    </r>
  </si>
  <si>
    <r>
      <t xml:space="preserve">Набор за намножаване на вирусна РНК чрез </t>
    </r>
    <r>
      <rPr>
        <b/>
        <sz val="11"/>
        <rFont val="Times New Roman"/>
        <family val="1"/>
        <charset val="204"/>
      </rPr>
      <t>едностъпкова система за real time RT-PCR</t>
    </r>
    <r>
      <rPr>
        <sz val="11"/>
        <rFont val="Times New Roman"/>
        <family val="1"/>
        <charset val="204"/>
      </rPr>
      <t xml:space="preserve">
Наборът да включва следните компоненти: 
- Eдностъпкова обратна транскриптаза, оптимизирана рекомбинантна M-MLV
- Мастър миксът да  включва реакционен буфер, MgCl</t>
    </r>
    <r>
      <rPr>
        <vertAlign val="subscript"/>
        <sz val="11"/>
        <rFont val="Times New Roman"/>
        <family val="1"/>
        <charset val="204"/>
      </rPr>
      <t>2</t>
    </r>
    <r>
      <rPr>
        <sz val="11"/>
        <rFont val="Times New Roman"/>
        <family val="1"/>
        <charset val="204"/>
      </rPr>
      <t>, dNTPs, Hot-Start Taq ДНК полимераза, съдържаща моноклонални антитела
- Референтно багрило ROX
- Стабилност минимум 1 година при -20°C                                                 
- Опаковка до 100 реакции                                                                                                                                                                                                                                                                                                                                                                                                                                                                                                                                              - Съвместим с апарат AB 7300</t>
    </r>
  </si>
  <si>
    <r>
      <t xml:space="preserve">Мастермикс 2x за qPCR за използване с ДНК сонди с включена </t>
    </r>
    <r>
      <rPr>
        <b/>
        <sz val="11"/>
        <rFont val="Times New Roman"/>
        <family val="1"/>
        <charset val="204"/>
      </rPr>
      <t>Tli Рназа H в микса</t>
    </r>
    <r>
      <rPr>
        <sz val="11"/>
        <rFont val="Times New Roman"/>
        <family val="1"/>
        <charset val="204"/>
      </rPr>
      <t>. Миксът да съдържа  модифицирана Так полимераза, свързана с антитяло за осигуряване на горещ старт. Да не съдържа ROX. Да е подходящ за високо скоростен PCR.</t>
    </r>
  </si>
  <si>
    <r>
      <t xml:space="preserve">Набор за ръчна екстракция на </t>
    </r>
    <r>
      <rPr>
        <b/>
        <sz val="11"/>
        <color theme="1"/>
        <rFont val="Times New Roman"/>
        <family val="1"/>
        <charset val="204"/>
      </rPr>
      <t xml:space="preserve"> </t>
    </r>
    <r>
      <rPr>
        <b/>
        <u/>
        <sz val="11"/>
        <color theme="1"/>
        <rFont val="Times New Roman"/>
        <family val="1"/>
        <charset val="204"/>
      </rPr>
      <t>вирусна ДНК</t>
    </r>
    <r>
      <rPr>
        <sz val="11"/>
        <color theme="1"/>
        <rFont val="Times New Roman"/>
        <family val="1"/>
        <charset val="204"/>
      </rPr>
      <t xml:space="preserve"> от безклетъчни течни биологични материали като серум, плазма, ликвор и др. телесни течности  в обеми до 200 мкл. До 50 реакции/опаковка; колонно-базиран, снабден с протеиназа К,  carrier RNA, лизиращ и миещи буфери; количество елуат – до 50 мкл. </t>
    </r>
  </si>
  <si>
    <r>
      <t xml:space="preserve">Набор за ръчна екстракция на  </t>
    </r>
    <r>
      <rPr>
        <b/>
        <u/>
        <sz val="11"/>
        <color indexed="8"/>
        <rFont val="Times New Roman"/>
        <family val="1"/>
        <charset val="204"/>
      </rPr>
      <t xml:space="preserve">вирусна РНК </t>
    </r>
    <r>
      <rPr>
        <sz val="11"/>
        <color indexed="8"/>
        <rFont val="Times New Roman"/>
        <family val="1"/>
        <charset val="204"/>
      </rPr>
      <t xml:space="preserve">от безклетъчни течни биологични материали като серум, плазма, ликвор и др. телесни течности  в обеми до 200 мкл. До 50 реакции/опаковка; колонно-базиран, снабден с протеиназа К,  carrier RNA, лизиращ и миещи буфери; количество елуат – до 100 мкл. </t>
    </r>
  </si>
  <si>
    <r>
      <t xml:space="preserve">ДНК контрола за  </t>
    </r>
    <r>
      <rPr>
        <i/>
        <sz val="11"/>
        <rFont val="Times New Roman"/>
        <family val="1"/>
        <charset val="204"/>
      </rPr>
      <t>Chlamydophila psittaci</t>
    </r>
    <r>
      <rPr>
        <sz val="11"/>
        <rFont val="Times New Roman"/>
        <family val="1"/>
        <charset val="204"/>
      </rPr>
      <t xml:space="preserve"> - лиофилизирана  опаковка от 20000 копия на µl, за разтваряне в 500 µl</t>
    </r>
  </si>
  <si>
    <r>
      <t>Вода за PCR без нуклеази</t>
    </r>
    <r>
      <rPr>
        <sz val="11"/>
        <rFont val="Times New Roman"/>
        <family val="1"/>
        <charset val="204"/>
      </rPr>
      <t xml:space="preserve"> </t>
    </r>
    <r>
      <rPr>
        <u/>
        <sz val="11"/>
        <rFont val="Times New Roman"/>
        <family val="1"/>
        <charset val="204"/>
      </rPr>
      <t>нетретирана</t>
    </r>
    <r>
      <rPr>
        <sz val="11"/>
        <rFont val="Times New Roman"/>
        <family val="1"/>
        <charset val="204"/>
      </rPr>
      <t xml:space="preserve"> с DEPC,  в</t>
    </r>
    <r>
      <rPr>
        <sz val="11"/>
        <color indexed="8"/>
        <rFont val="Times New Roman"/>
        <family val="1"/>
        <charset val="204"/>
      </rPr>
      <t xml:space="preserve"> разфасовки не по големи от 100мл.</t>
    </r>
  </si>
  <si>
    <r>
      <t>Вода за PCR без нуклеази</t>
    </r>
    <r>
      <rPr>
        <sz val="11"/>
        <rFont val="Times New Roman"/>
        <family val="1"/>
        <charset val="204"/>
      </rPr>
      <t xml:space="preserve"> </t>
    </r>
    <r>
      <rPr>
        <u/>
        <sz val="11"/>
        <rFont val="Times New Roman"/>
        <family val="1"/>
        <charset val="204"/>
      </rPr>
      <t>нетретирана</t>
    </r>
    <r>
      <rPr>
        <sz val="11"/>
        <rFont val="Times New Roman"/>
        <family val="1"/>
        <charset val="204"/>
      </rPr>
      <t xml:space="preserve"> с DEPC,  в</t>
    </r>
    <r>
      <rPr>
        <sz val="11"/>
        <color indexed="8"/>
        <rFont val="Times New Roman"/>
        <family val="1"/>
        <charset val="204"/>
      </rPr>
      <t xml:space="preserve"> разфасовки не по големи от 500мл.</t>
    </r>
  </si>
  <si>
    <r>
      <t xml:space="preserve">Индоксил ацетат - тест ленти за детекция на ацетат-естеразна активност при </t>
    </r>
    <r>
      <rPr>
        <i/>
        <sz val="11"/>
        <rFont val="Times New Roman"/>
        <family val="1"/>
        <charset val="204"/>
      </rPr>
      <t>Campylobacter</t>
    </r>
    <r>
      <rPr>
        <sz val="11"/>
        <rFont val="Times New Roman"/>
        <family val="1"/>
        <charset val="204"/>
      </rPr>
      <t>, опаковка до 50 теста</t>
    </r>
  </si>
  <si>
    <r>
      <t xml:space="preserve">Петри Tayer Marthin агар за културелно изследване на </t>
    </r>
    <r>
      <rPr>
        <i/>
        <sz val="11"/>
        <rFont val="Times New Roman"/>
        <family val="1"/>
        <charset val="204"/>
      </rPr>
      <t>Neisseria gonorrhoea</t>
    </r>
    <r>
      <rPr>
        <sz val="11"/>
        <rFont val="Times New Roman"/>
        <family val="1"/>
        <charset val="204"/>
      </rPr>
      <t>.</t>
    </r>
  </si>
  <si>
    <r>
      <t>Мюлер-Хинтон агар с 5%</t>
    </r>
    <r>
      <rPr>
        <u/>
        <sz val="11"/>
        <rFont val="Times New Roman"/>
        <family val="1"/>
        <charset val="204"/>
      </rPr>
      <t xml:space="preserve"> конска кръв и 20mg/L NAD</t>
    </r>
    <r>
      <rPr>
        <sz val="11"/>
        <rFont val="Times New Roman"/>
        <family val="1"/>
        <charset val="204"/>
      </rPr>
      <t>. Хранителна среда за тестуване на антибиотична чувствителност при взискателни микроорганизми, готови петри,отговарящи на EUCAST стандартите за взискателни микроорганизми</t>
    </r>
  </si>
  <si>
    <r>
      <t xml:space="preserve">Мюлер-Хинтон агар II </t>
    </r>
    <r>
      <rPr>
        <b/>
        <sz val="11"/>
        <rFont val="Times New Roman"/>
        <family val="1"/>
        <charset val="204"/>
      </rPr>
      <t>(бял, без кръв).</t>
    </r>
    <r>
      <rPr>
        <sz val="11"/>
        <rFont val="Times New Roman"/>
        <family val="1"/>
        <charset val="204"/>
      </rPr>
      <t xml:space="preserve"> Хранителна среда за тестуване на антибиотична чувствителност, готови 90мм петри, дебелина на слоя в центъра на петрито 4мм±0,2мм (25мл среда); отговарящи на EUCAST стандартите, с контролирани нива на калциеви и магнезиеви катиони и ниски концентрации на тимин и тимидин и pH 7.3 ± 0.2 при 25°C</t>
    </r>
  </si>
  <si>
    <r>
      <t xml:space="preserve">Плик за генериране на </t>
    </r>
    <r>
      <rPr>
        <b/>
        <sz val="11"/>
        <rFont val="Times New Roman"/>
        <family val="1"/>
        <charset val="204"/>
      </rPr>
      <t>анаеробна атмосфера</t>
    </r>
    <r>
      <rPr>
        <sz val="11"/>
        <rFont val="Times New Roman"/>
        <family val="1"/>
        <charset val="204"/>
      </rPr>
      <t xml:space="preserve"> (9-13% CO2;&lt;1% O2) за джар от 2,5L. Без добавяне на катализатор,  без образуване на потенциално експлозивен водород, до 10бр. в опаковка</t>
    </r>
  </si>
  <si>
    <r>
      <t>Плик за генериране на</t>
    </r>
    <r>
      <rPr>
        <b/>
        <sz val="11"/>
        <rFont val="Times New Roman"/>
        <family val="1"/>
        <charset val="204"/>
      </rPr>
      <t xml:space="preserve"> микроаерофилна атмосфера</t>
    </r>
    <r>
      <rPr>
        <sz val="11"/>
        <rFont val="Times New Roman"/>
        <family val="1"/>
        <charset val="204"/>
      </rPr>
      <t xml:space="preserve"> за джар от 2,5L. Подходящ за култивиране на Campylobacter spp. Без добавяне на катализатор,  без образуване на потенциално експлозивен водород, до 10бр. в опаковка</t>
    </r>
  </si>
  <si>
    <r>
      <t>Неутрализиращ разтвор с натриев тиосулфат,</t>
    </r>
    <r>
      <rPr>
        <sz val="11"/>
        <color rgb="FF0070C0"/>
        <rFont val="Times New Roman"/>
        <family val="1"/>
        <charset val="204"/>
      </rPr>
      <t xml:space="preserve"> </t>
    </r>
    <r>
      <rPr>
        <sz val="11"/>
        <rFont val="Times New Roman"/>
        <family val="1"/>
        <charset val="204"/>
      </rPr>
      <t>опаковка до 500 мл,  за неутрализиране действието на дезинфектанти, съдържащи хлор.</t>
    </r>
  </si>
  <si>
    <r>
      <t>OA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 достатъчен за 150 теста салмонелен  серум, салмонелен наситен серум.</t>
    </r>
  </si>
  <si>
    <r>
      <t>O8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t>
    </r>
  </si>
  <si>
    <r>
      <t>Hd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до 1 мл.</t>
    </r>
  </si>
  <si>
    <r>
      <t>Hy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 достатъчен за 150 теста салмонелен  серум.</t>
    </r>
  </si>
  <si>
    <r>
      <t>O15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 xml:space="preserve">до 1 мл. </t>
    </r>
  </si>
  <si>
    <r>
      <t>O19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до</t>
    </r>
    <r>
      <rPr>
        <sz val="11"/>
        <color rgb="FFFF0000"/>
        <rFont val="Times New Roman"/>
        <family val="1"/>
        <charset val="204"/>
      </rPr>
      <t xml:space="preserve"> </t>
    </r>
    <r>
      <rPr>
        <sz val="11"/>
        <rFont val="Times New Roman"/>
        <family val="1"/>
        <charset val="204"/>
      </rPr>
      <t xml:space="preserve">1 мл. </t>
    </r>
  </si>
  <si>
    <r>
      <t>H2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до 1 мл.</t>
    </r>
  </si>
  <si>
    <r>
      <t>H5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t>
    </r>
  </si>
  <si>
    <r>
      <t>H z10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t>
    </r>
  </si>
  <si>
    <r>
      <t>H z6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до</t>
    </r>
    <r>
      <rPr>
        <sz val="11"/>
        <color rgb="FFFF0000"/>
        <rFont val="Times New Roman"/>
        <family val="1"/>
        <charset val="204"/>
      </rPr>
      <t xml:space="preserve"> </t>
    </r>
    <r>
      <rPr>
        <sz val="11"/>
        <rFont val="Times New Roman"/>
        <family val="1"/>
        <charset val="204"/>
      </rPr>
      <t>1 мл.</t>
    </r>
  </si>
  <si>
    <r>
      <t>H lv  салмонелен наситен антисерум, консервиран с натриев азид, готов за употреба за реакция аглутинация на предметно стъкло, опаковка</t>
    </r>
    <r>
      <rPr>
        <sz val="11"/>
        <color rgb="FFFF0000"/>
        <rFont val="Times New Roman"/>
        <family val="1"/>
        <charset val="204"/>
      </rPr>
      <t xml:space="preserve"> </t>
    </r>
    <r>
      <rPr>
        <sz val="11"/>
        <rFont val="Times New Roman"/>
        <family val="1"/>
        <charset val="204"/>
      </rPr>
      <t>до</t>
    </r>
    <r>
      <rPr>
        <sz val="11"/>
        <color rgb="FFFF0000"/>
        <rFont val="Times New Roman"/>
        <family val="1"/>
        <charset val="204"/>
      </rPr>
      <t xml:space="preserve"> </t>
    </r>
    <r>
      <rPr>
        <sz val="11"/>
        <rFont val="Times New Roman"/>
        <family val="1"/>
        <charset val="204"/>
      </rPr>
      <t>1 мл.</t>
    </r>
  </si>
  <si>
    <r>
      <t>Vi салмонелен наситен антисерум, консервиран с натриев азид, готов за употреба за реакция аглутинация на предметно стъкло, опаковка до</t>
    </r>
    <r>
      <rPr>
        <sz val="11"/>
        <color rgb="FFFF0000"/>
        <rFont val="Times New Roman"/>
        <family val="1"/>
        <charset val="204"/>
      </rPr>
      <t xml:space="preserve"> </t>
    </r>
    <r>
      <rPr>
        <sz val="11"/>
        <rFont val="Times New Roman"/>
        <family val="1"/>
        <charset val="204"/>
      </rPr>
      <t>1 мл.</t>
    </r>
  </si>
  <si>
    <r>
      <t xml:space="preserve">Цефтобипрол, концентрация </t>
    </r>
    <r>
      <rPr>
        <b/>
        <sz val="11"/>
        <rFont val="Times New Roman"/>
        <family val="1"/>
        <charset val="204"/>
      </rPr>
      <t>30</t>
    </r>
    <r>
      <rPr>
        <sz val="11"/>
        <rFont val="Times New Roman"/>
        <family val="1"/>
        <charset val="204"/>
      </rPr>
      <t xml:space="preserve"> µg/диск , опаковани в 1 стрип до 50 диска  </t>
    </r>
  </si>
  <si>
    <r>
      <t xml:space="preserve">Течна суспензионна среда </t>
    </r>
    <r>
      <rPr>
        <b/>
        <sz val="11"/>
        <rFont val="Times New Roman"/>
        <family val="1"/>
        <charset val="204"/>
      </rPr>
      <t>за Грам положителни</t>
    </r>
    <r>
      <rPr>
        <sz val="11"/>
        <rFont val="Times New Roman"/>
        <family val="1"/>
        <charset val="204"/>
      </rPr>
      <t xml:space="preserve"> микроорганизми за определяне на МПК чрез разреждане в бульон; разлята до </t>
    </r>
    <r>
      <rPr>
        <b/>
        <sz val="11"/>
        <rFont val="Times New Roman"/>
        <family val="1"/>
        <charset val="204"/>
      </rPr>
      <t>13 мл</t>
    </r>
    <r>
      <rPr>
        <sz val="11"/>
        <rFont val="Times New Roman"/>
        <family val="1"/>
        <charset val="204"/>
      </rPr>
      <t xml:space="preserve"> в епруветка</t>
    </r>
  </si>
  <si>
    <r>
      <t xml:space="preserve">Течна суспензионна среда </t>
    </r>
    <r>
      <rPr>
        <b/>
        <sz val="11"/>
        <rFont val="Times New Roman"/>
        <family val="1"/>
        <charset val="204"/>
      </rPr>
      <t xml:space="preserve">за Грам отрицателни </t>
    </r>
    <r>
      <rPr>
        <sz val="11"/>
        <rFont val="Times New Roman"/>
        <family val="1"/>
        <charset val="204"/>
      </rPr>
      <t xml:space="preserve">микроорганизми за определяне на МПК чрез разреждане в бульон; разлята до </t>
    </r>
    <r>
      <rPr>
        <b/>
        <sz val="11"/>
        <rFont val="Times New Roman"/>
        <family val="1"/>
        <charset val="204"/>
      </rPr>
      <t>13 мл</t>
    </r>
    <r>
      <rPr>
        <sz val="11"/>
        <rFont val="Times New Roman"/>
        <family val="1"/>
        <charset val="204"/>
      </rPr>
      <t xml:space="preserve"> в епруветка</t>
    </r>
  </si>
  <si>
    <r>
      <t xml:space="preserve">Trichomonas vaginalis Donne </t>
    </r>
    <r>
      <rPr>
        <sz val="11"/>
        <rFont val="Times New Roman"/>
        <family val="1"/>
        <charset val="204"/>
      </rPr>
      <t>(ATCC #50138) - стъкло с криосъхранени паразити, сертификат</t>
    </r>
  </si>
  <si>
    <r>
      <t xml:space="preserve">Среда за култивиране на </t>
    </r>
    <r>
      <rPr>
        <i/>
        <sz val="11"/>
        <rFont val="Times New Roman"/>
        <family val="1"/>
        <charset val="204"/>
      </rPr>
      <t xml:space="preserve">Trichomonas vaginalis </t>
    </r>
    <r>
      <rPr>
        <sz val="11"/>
        <rFont val="Times New Roman"/>
        <family val="1"/>
        <charset val="204"/>
      </rPr>
      <t>- ATCC Medium 2154, ампула</t>
    </r>
  </si>
  <si>
    <r>
      <t xml:space="preserve">Вакуумна епруветка - за серологични изследвания </t>
    </r>
    <r>
      <rPr>
        <b/>
        <u/>
        <sz val="11"/>
        <rFont val="Times New Roman"/>
        <family val="1"/>
        <charset val="204"/>
      </rPr>
      <t>без гел</t>
    </r>
    <r>
      <rPr>
        <u/>
        <sz val="11"/>
        <rFont val="Times New Roman"/>
        <family val="1"/>
        <charset val="204"/>
      </rPr>
      <t xml:space="preserve"> </t>
    </r>
    <r>
      <rPr>
        <sz val="11"/>
        <rFont val="Times New Roman"/>
        <family val="1"/>
        <charset val="204"/>
      </rPr>
      <t xml:space="preserve">с активатор на съсирването, 5 ml. </t>
    </r>
  </si>
  <si>
    <r>
      <t xml:space="preserve">Връхчета 0,1-10 микролитра, дълъг профил 45мм XL съвместими с автоматични пипети тип Eppendorf Research, </t>
    </r>
    <r>
      <rPr>
        <b/>
        <u/>
        <sz val="11"/>
        <rFont val="Times New Roman"/>
        <family val="1"/>
        <charset val="204"/>
      </rPr>
      <t>без филтър</t>
    </r>
    <r>
      <rPr>
        <sz val="11"/>
        <rFont val="Times New Roman"/>
        <family val="1"/>
        <charset val="204"/>
      </rPr>
      <t xml:space="preserve"> , без РНаза и ДНаза, ДНК и PCR инхибитори, </t>
    </r>
    <r>
      <rPr>
        <b/>
        <u/>
        <sz val="11"/>
        <rFont val="Times New Roman"/>
        <family val="1"/>
        <charset val="204"/>
      </rPr>
      <t xml:space="preserve">в плик, </t>
    </r>
    <r>
      <rPr>
        <sz val="11"/>
        <rFont val="Times New Roman"/>
        <family val="1"/>
        <charset val="204"/>
      </rPr>
      <t>опаковка до 1000 бр.</t>
    </r>
  </si>
  <si>
    <r>
      <t xml:space="preserve">Връхчета за автоматични пипети, обем 1-200 мкл, съвместими с пипети Eppendorf, Gilson, Biohit,  </t>
    </r>
    <r>
      <rPr>
        <b/>
        <u/>
        <sz val="11"/>
        <rFont val="Times New Roman"/>
        <family val="1"/>
        <charset val="204"/>
      </rPr>
      <t>в плик</t>
    </r>
    <r>
      <rPr>
        <sz val="11"/>
        <rFont val="Times New Roman"/>
        <family val="1"/>
        <charset val="204"/>
      </rPr>
      <t xml:space="preserve">, без филтър, чисти от ДНК и РНК, опаковка до 1000 бр. </t>
    </r>
  </si>
  <si>
    <r>
      <t xml:space="preserve">Връхчета за автоматични пипети, съвместими с пипети Епендорф и Biohit, обем 100-1000 мкл, дълъг профил мин 85 мм, нестерилни, </t>
    </r>
    <r>
      <rPr>
        <b/>
        <u/>
        <sz val="11"/>
        <rFont val="Times New Roman"/>
        <family val="1"/>
        <charset val="204"/>
      </rPr>
      <t>в плик</t>
    </r>
    <r>
      <rPr>
        <sz val="11"/>
        <rFont val="Times New Roman"/>
        <family val="1"/>
        <charset val="204"/>
      </rPr>
      <t xml:space="preserve">, без филтър, чисти от ДНК и РНК, опаковка до 1000 бр. </t>
    </r>
  </si>
  <si>
    <r>
      <t xml:space="preserve">Eпруветки </t>
    </r>
    <r>
      <rPr>
        <b/>
        <sz val="11"/>
        <rFont val="Times New Roman"/>
        <family val="1"/>
        <charset val="204"/>
      </rPr>
      <t xml:space="preserve">за клетъчно култивиране </t>
    </r>
    <r>
      <rPr>
        <sz val="11"/>
        <rFont val="Times New Roman"/>
        <family val="1"/>
        <charset val="204"/>
      </rPr>
      <t>за еднократна употреба 12 мл, размер 17/100 мм. Стерилни, полистиренови, безцветни, не градуирани, с капачка на винт, с обло дъно, без стояща основа.</t>
    </r>
  </si>
  <si>
    <r>
      <t xml:space="preserve">Стерилни серологични пипети, 2 мл; цветнo градуирани през 0.1мл, индивидуално опаковани, </t>
    </r>
    <r>
      <rPr>
        <b/>
        <u/>
        <sz val="11"/>
        <rFont val="Times New Roman"/>
        <family val="1"/>
        <charset val="204"/>
      </rPr>
      <t>кристален полистирен</t>
    </r>
    <r>
      <rPr>
        <sz val="11"/>
        <rFont val="Times New Roman"/>
        <family val="1"/>
        <charset val="204"/>
      </rPr>
      <t>; точност 98%; без остатъчна задръжка на течност; с наличие на минусова градуировка.</t>
    </r>
  </si>
  <si>
    <r>
      <t xml:space="preserve">Стерилни пластмасови тампони в пластмасова епруветка със </t>
    </r>
    <r>
      <rPr>
        <b/>
        <u/>
        <sz val="11"/>
        <rFont val="Times New Roman"/>
        <family val="1"/>
        <charset val="204"/>
      </rPr>
      <t>среда на Amies</t>
    </r>
    <r>
      <rPr>
        <sz val="11"/>
        <rFont val="Times New Roman"/>
        <family val="1"/>
        <charset val="204"/>
      </rPr>
      <t xml:space="preserve"> </t>
    </r>
    <r>
      <rPr>
        <b/>
        <u/>
        <sz val="11"/>
        <rFont val="Times New Roman"/>
        <family val="1"/>
        <charset val="204"/>
      </rPr>
      <t>с въглен,</t>
    </r>
    <r>
      <rPr>
        <sz val="11"/>
        <rFont val="Times New Roman"/>
        <family val="1"/>
        <charset val="204"/>
      </rPr>
      <t xml:space="preserve"> 150 на 2.5 мм, с накрайник от дакрон, район (или от изкуствена коприна) , индивидуално опаковани</t>
    </r>
  </si>
  <si>
    <r>
      <t xml:space="preserve">Стерилни тампони с пластмасова дръжка, с памучен накрайник (или от изкуствена коприна), 16 cm, в пластмасова епруветка със </t>
    </r>
    <r>
      <rPr>
        <b/>
        <u/>
        <sz val="11"/>
        <rFont val="Times New Roman"/>
        <family val="1"/>
        <charset val="204"/>
      </rPr>
      <t>среда</t>
    </r>
    <r>
      <rPr>
        <sz val="11"/>
        <rFont val="Times New Roman"/>
        <family val="1"/>
        <charset val="204"/>
      </rPr>
      <t xml:space="preserve"> </t>
    </r>
    <r>
      <rPr>
        <b/>
        <u/>
        <sz val="11"/>
        <rFont val="Times New Roman"/>
        <family val="1"/>
        <charset val="204"/>
      </rPr>
      <t>на Стюарт</t>
    </r>
    <r>
      <rPr>
        <sz val="11"/>
        <rFont val="Times New Roman"/>
        <family val="1"/>
        <charset val="204"/>
      </rPr>
      <t>, без въглен, индивидуално опаковани</t>
    </r>
  </si>
  <si>
    <r>
      <t xml:space="preserve">Двойно белязана сонда в 5'- FAM, а в 3'- MGB (minor groove binder); сонда за провеждане на real-time PCR 
IF5_MGB </t>
    </r>
    <r>
      <rPr>
        <b/>
        <sz val="11"/>
        <color theme="1"/>
        <rFont val="Times New Roman"/>
        <family val="1"/>
        <charset val="204"/>
      </rPr>
      <t>5' FAM</t>
    </r>
    <r>
      <rPr>
        <sz val="11"/>
        <color theme="1"/>
        <rFont val="Times New Roman"/>
        <family val="1"/>
        <charset val="204"/>
      </rPr>
      <t>-ACTTTGCAATCAGAAGGT-</t>
    </r>
    <r>
      <rPr>
        <b/>
        <sz val="11"/>
        <color theme="1"/>
        <rFont val="Times New Roman"/>
        <family val="1"/>
        <charset val="204"/>
      </rPr>
      <t>MGB 3'</t>
    </r>
  </si>
  <si>
    <t>Диагностикуми за легионела</t>
  </si>
  <si>
    <t>Мануални галерии за идентификация на стафилококи минимум 20 биохимични теста.опаковани в кутии по 25 галерии</t>
  </si>
  <si>
    <t>Мануални галерии  за идентификация на стрептококи  минимум 20 биохимични теста опаковани в кутия по 25 галерии</t>
  </si>
  <si>
    <t>Мануални галерии за идентификация на коринебактерии  минимум 20 биохимични теста опаковани в кутия по 12 галерии</t>
  </si>
  <si>
    <t>Мануални галерии за идентификация на Найсерия и Хемофилус  опаковани в кутии  минимум 20 галерии, окомплектовани със среда за инокулирането им (епруветки по 1 мл) и реактиви Индол спот, NIT1, NIT2</t>
  </si>
  <si>
    <t xml:space="preserve"> Готов кит с дехидратирани субстрати (мануална галерия  минимум 19 асимилационни теста) за биохимична идентификация на дрожди.</t>
  </si>
  <si>
    <t>Тиогликолатна среда, епруветки до 14 мл.</t>
  </si>
  <si>
    <t>Кристензен агар с урея за доказване продукция на ензим уреаза от микроорганизми, епруветки до 6 мл</t>
  </si>
  <si>
    <t xml:space="preserve">брой
</t>
  </si>
  <si>
    <t xml:space="preserve">   1%гликоген в епруветки до 4 мл, опаковка до 20 епруветки</t>
  </si>
  <si>
    <t>Овнешка кръв-дефибринирана ,  бутилка до 100 мл.</t>
  </si>
  <si>
    <r>
      <t xml:space="preserve">Дискове напоени с </t>
    </r>
    <r>
      <rPr>
        <b/>
        <u/>
        <sz val="11"/>
        <rFont val="Times New Roman"/>
        <family val="1"/>
        <charset val="204"/>
      </rPr>
      <t>оптохин 5µg/диск</t>
    </r>
    <r>
      <rPr>
        <sz val="11"/>
        <rFont val="Times New Roman"/>
        <family val="1"/>
        <charset val="204"/>
      </rPr>
      <t xml:space="preserve">  за идентификация на пневмококи,  опаковани до 50 диска </t>
    </r>
  </si>
  <si>
    <t xml:space="preserve">Цефтриаксон, концентрация 30 µg/диск ,  опаковани в 1 стрип до 50 диска </t>
  </si>
  <si>
    <t xml:space="preserve">Амоксицилин/клавуланова киселина, концентрация 20/10 µg/диск,  опаковани в 1 стрип до 50 диска  </t>
  </si>
  <si>
    <t>Асептичен пластир размер 2 х 7 см., опаковка до 100бр.</t>
  </si>
  <si>
    <t>ДВОЙНО БЕЛЯЗАНИ СОНДИ ЗА REAL-TIME PCR с МGB стабилизиращ гасител или еквивалентен, скала на синтез 40-50нмол</t>
  </si>
  <si>
    <t>ДВОЙНО БЕЛЯЗАНИ СОНДИ ЗА REAL-TIME PCR, с нефлуоресциращ гасител, скала на синтез  40-50нмол, HPLC или еквивалентно пречистване</t>
  </si>
  <si>
    <t>Течна хранителна среда MEM (Minimum Essential Medium) на основата на Earl's salt, с L-глутамин, с NEAA и HEPES, със натриев бикарбонат, тествана за клетъчни култури, течна, опаковка до 1 л</t>
  </si>
  <si>
    <t xml:space="preserve"> H:z4,z23  салмонелен наситен антисерум,  за реакция аглутинация на предметно стъкло. </t>
  </si>
  <si>
    <t xml:space="preserve">H:e,n,z15 салмонелен наситен антисерум,  за реакция аглутинация на предметно стъкло. </t>
  </si>
  <si>
    <t xml:space="preserve"> H:q салмонелен наситен антисерум,  за реакция аглутинация на предметно стъкло. </t>
  </si>
  <si>
    <t xml:space="preserve"> H:z29  салмонелен наситен антисерум,  за реакция аглутинация на предметно стъкло. </t>
  </si>
  <si>
    <t xml:space="preserve">H:z35  салмонелен наситен антисерум,  за реакция аглутинация на предметно стъкло. </t>
  </si>
  <si>
    <t xml:space="preserve"> H:7  салмонелен наситен антисерум,  за реакция аглутинация на предметно стъкло. </t>
  </si>
  <si>
    <t xml:space="preserve"> H:w салмонелен наситен антисерум,  за реакция аглутинация на предметно стъкло. </t>
  </si>
  <si>
    <t xml:space="preserve">H:p салмонелен наситен антисерум,  за реакция аглутинация на предметно стъкло. </t>
  </si>
  <si>
    <t xml:space="preserve"> H:f  салмонелен наситен антисерум,  за реакция аглутинация на предметно стъкло. </t>
  </si>
  <si>
    <t>Референтни/контролни щамове за трихомонас</t>
  </si>
  <si>
    <t xml:space="preserve">Накрайници (спринцовка) от 2.5 мл за многостъпална пипета тип Eppendorf </t>
  </si>
  <si>
    <t xml:space="preserve">Накрайници (спринцовка) от 5 мл за многостъпална пипета тип Eppendorf </t>
  </si>
  <si>
    <t>Накрайници (спринцовка) от 50 мл с адаптор за многостъпална пипета тип Eppendorf</t>
  </si>
  <si>
    <t xml:space="preserve">
Двойно белязана сонда в 5'- FAM, а в 3'- BHQ1; скала на синтез до 50 наномола (nmol) сонда за провеждане на real-time PCR ,IS481-Probe   5- FAM- TGTGCCTGAAGCGGCCCGCGCCTATGG- BHQ1-3</t>
  </si>
  <si>
    <t>МИК тест ленти Ципрофлоксацин 0,002 – 32 µg/ml, тънки, пластични лентички, опаковани в блистер с поемащо влагата вещество, опаковка до 30 лентички, опаковани в отделни блистери по 10 бр.</t>
  </si>
  <si>
    <t>Стерилни дървени шпатули за гърло, опаковка до100 бр.</t>
  </si>
  <si>
    <t>Малтоза 1% епруветки до 4 мл.опаковка до 20 епруветки</t>
  </si>
  <si>
    <t>Трехалоза 1% епруветки до 4 мл.опаковка до 20 епруветки</t>
  </si>
  <si>
    <t>Декстроза 1% епруветки до 4 мл.опаковка до 20 епруветки</t>
  </si>
  <si>
    <t>Захароза 1% епруветки до 4 мл.опаковка до 20 епруветки</t>
  </si>
  <si>
    <t xml:space="preserve"> H:z38 салмонелен наситен антисерум,  за реакция аглутинация на предметно стъкло. </t>
  </si>
  <si>
    <t xml:space="preserve"> H:5 салмонелен наситен антисерум,  за реакция аглутинация на предметно стъкло. </t>
  </si>
  <si>
    <t xml:space="preserve"> H:t  салмонелен наситен антисерум,  за реакция аглутинация на предметно стъкло. </t>
  </si>
  <si>
    <t xml:space="preserve">Серум за типизиране на салмонели, O46 за реакция аглутинация на предметно стъкло, лиофилизиран, опаковка до 1 мл. </t>
  </si>
  <si>
    <t xml:space="preserve">Серуми за типизиране на салмонели, O19 за реакция аглутинация на предметно стъкло, лиофилизирани, опаковка до 1 мл. </t>
  </si>
  <si>
    <t xml:space="preserve">Серуми за типизиране на салмонели, O23 за реакция аглутинация на предметно стъкло, лиофилизирани, опаковка до 1 мл. </t>
  </si>
  <si>
    <t xml:space="preserve">Серуми за типизиране на салмонели, O6 за реакция аглутинация на предметно стъкло, лиофилизирани, опаковка до 1 мл. </t>
  </si>
  <si>
    <t xml:space="preserve"> Серуми за типизиране на салмонели, O14 за реакция аглутинация на предметно стъкло, лиофилизирани, опаковка до 1 мл. </t>
  </si>
  <si>
    <t xml:space="preserve">Салмонелен наситен антисерум,  за реакция аглутинация на предметно стъкло. </t>
  </si>
  <si>
    <t>ELISA тест за откриване на човешки антитела срещу вируса на лимфоцитарния хориоменингит. Да съдържа биотин и стрептавидин конюгат. Опаковка до 96 теста.</t>
  </si>
  <si>
    <r>
      <t xml:space="preserve"> Набор за изолиране на високомолекулна </t>
    </r>
    <r>
      <rPr>
        <b/>
        <sz val="11"/>
        <rFont val="Times New Roman"/>
        <family val="1"/>
        <charset val="204"/>
      </rPr>
      <t>&gt; 50 кб геномна ДНК</t>
    </r>
    <r>
      <rPr>
        <sz val="11"/>
        <rFont val="Times New Roman"/>
        <family val="1"/>
        <charset val="204"/>
      </rPr>
      <t xml:space="preserve"> (бактериална, вирусна и еукариотна) </t>
    </r>
    <r>
      <rPr>
        <b/>
        <sz val="11"/>
        <rFont val="Times New Roman"/>
        <family val="1"/>
        <charset val="204"/>
      </rPr>
      <t>свободна от РНК</t>
    </r>
    <r>
      <rPr>
        <sz val="11"/>
        <rFont val="Times New Roman"/>
        <family val="1"/>
        <charset val="204"/>
      </rPr>
      <t xml:space="preserve">; от клинични материали (телесни течности, еякулат, тъкани) култивирани клетки, </t>
    </r>
    <r>
      <rPr>
        <b/>
        <sz val="11"/>
        <rFont val="Times New Roman"/>
        <family val="1"/>
        <charset val="204"/>
      </rPr>
      <t>бактерии, вируси .</t>
    </r>
    <r>
      <rPr>
        <sz val="11"/>
        <rFont val="Times New Roman"/>
        <family val="1"/>
        <charset val="204"/>
      </rPr>
      <t xml:space="preserve"> </t>
    </r>
    <r>
      <rPr>
        <b/>
        <sz val="11"/>
        <rFont val="Times New Roman"/>
        <family val="1"/>
        <charset val="204"/>
      </rPr>
      <t>Добив:</t>
    </r>
    <r>
      <rPr>
        <sz val="11"/>
        <rFont val="Times New Roman"/>
        <family val="1"/>
        <charset val="204"/>
      </rPr>
      <t xml:space="preserve"> минимум 7 мкг. ДНК от 200 мкл кръв. </t>
    </r>
    <r>
      <rPr>
        <b/>
        <sz val="11"/>
        <rFont val="Times New Roman"/>
        <family val="1"/>
        <charset val="204"/>
      </rPr>
      <t>Характеристики:</t>
    </r>
    <r>
      <rPr>
        <sz val="11"/>
        <rFont val="Times New Roman"/>
        <family val="1"/>
        <charset val="204"/>
      </rPr>
      <t xml:space="preserve"> да съдържа протеиназа К и да работи на принципа на свързващи колонки, с два пречистващи буфера; възможност за концентрирана ДНК в елуат до 35мкл. без загуби в колонката. Изолираната ДНК да е с чистота, подходяща за PCR, Real-Time PCR, секвениране и др. Oпаковка до 50 изолирания (реакции).</t>
    </r>
  </si>
  <si>
    <t>Набор за ръчно изолиране на вирусна РНК от телесни течности, тъкани, насекоми. Да работи на принципа на изолиране с колонки със силициева мембрана. Количеството пробен материал да е минимум 140 мкл. Елуиращият обем да е 50 мкл. Да позволява пречистване в рамките на 20 мин. Изолираната РНК да е с качество, позволяващо конвенционален и real time PCR детекция.</t>
  </si>
  <si>
    <t xml:space="preserve">Диагностични китове /набори/ за полимеразно-верижни реакции за  детекция на Pneumocystis jiroveci </t>
  </si>
  <si>
    <t>МИК тест ленти Ампицилин  0.002-32 µg/ml, тънки, пластични лентички, опаковани в блистер с поемащо влагата вещество, опаковка до 10 лентички, опаковани поотделно</t>
  </si>
  <si>
    <r>
      <t xml:space="preserve">МИК тест ленти Меропенем 0.002-32 µg/ml, тънки, пластични лентички, опаковка </t>
    </r>
    <r>
      <rPr>
        <b/>
        <sz val="11"/>
        <rFont val="Times New Roman"/>
        <family val="1"/>
        <charset val="204"/>
      </rPr>
      <t>до  30 лентички</t>
    </r>
    <r>
      <rPr>
        <sz val="11"/>
        <rFont val="Times New Roman"/>
        <family val="1"/>
        <charset val="204"/>
      </rPr>
      <t xml:space="preserve">  в  блистери по 10 бр. индивидуално опаковани </t>
    </r>
  </si>
  <si>
    <t xml:space="preserve">МИК тест ленти Рифампицин 0,002 – 32 µg/ml тънки, пластични лентички, опаковка до  10 лентички  в  блистер, индивидуално опаковани </t>
  </si>
  <si>
    <t xml:space="preserve">МИК тест ленти Цефотаксим 0,002 – 32 µg/ml, тънки, пластични лентички, опаковка до 30 лентички  в  блистери по 10 броя.  индивидуално опаковани </t>
  </si>
  <si>
    <t>МИК тест ленти Цефтриаксон 0,002 – 32 µg/ml, тънки, пластични лентички, опаковани в блистер с поемащо влагата вещество, опаковка до 30 лентички, опаковани в отделни блистери по 10 бр.индивидуално опаковани</t>
  </si>
  <si>
    <t xml:space="preserve">МИК тест ленти Цефиксим 0,016 – 256  µg/ml, тънки, пластични лентички, опаковани в блистер с поемащо влагата вещество, опаковка до 30 лентички, опаковани в отделни блистери по 10 бр.индивидуално опаковани </t>
  </si>
  <si>
    <r>
      <t>Вакуумна епруветка - затворена система за вземане на кръв за анализ на кръвен серум, без гел с активатор на съсирването, 4 ml.</t>
    </r>
    <r>
      <rPr>
        <b/>
        <sz val="11"/>
        <rFont val="Times New Roman"/>
        <family val="1"/>
        <charset val="204"/>
      </rPr>
      <t xml:space="preserve"> </t>
    </r>
  </si>
  <si>
    <r>
      <t xml:space="preserve">Връхчета 0,1-10 микролитра, дълъг профил 45мм XL съвместими с автоматични пипети тип Eppendorf Research и Biohit, стерилни </t>
    </r>
    <r>
      <rPr>
        <b/>
        <u/>
        <sz val="11"/>
        <rFont val="Times New Roman"/>
        <family val="1"/>
        <charset val="204"/>
      </rPr>
      <t xml:space="preserve">без филтър </t>
    </r>
    <r>
      <rPr>
        <sz val="11"/>
        <rFont val="Times New Roman"/>
        <family val="1"/>
        <charset val="204"/>
      </rPr>
      <t xml:space="preserve">, без РНаза и ДНаза, ДНК и PCR инхибитори, </t>
    </r>
    <r>
      <rPr>
        <b/>
        <u/>
        <sz val="11"/>
        <rFont val="Times New Roman"/>
        <family val="1"/>
        <charset val="204"/>
      </rPr>
      <t xml:space="preserve">в автоклавируеми кутии </t>
    </r>
  </si>
  <si>
    <r>
      <t xml:space="preserve">Връхчета 100-1000 микролитра съвместими с автоматични пипети тип Eppendorf и Biohit, стерилни </t>
    </r>
    <r>
      <rPr>
        <b/>
        <u/>
        <sz val="11"/>
        <rFont val="Times New Roman"/>
        <family val="1"/>
        <charset val="204"/>
      </rPr>
      <t>без филтър</t>
    </r>
    <r>
      <rPr>
        <sz val="11"/>
        <rFont val="Times New Roman"/>
        <family val="1"/>
        <charset val="204"/>
      </rPr>
      <t xml:space="preserve"> , без РНаза и ДНаза, ДНК и PCR инхибитори, </t>
    </r>
    <r>
      <rPr>
        <b/>
        <sz val="11"/>
        <rFont val="Times New Roman"/>
        <family val="1"/>
        <charset val="204"/>
      </rPr>
      <t xml:space="preserve">в автоклавируеми кутии  </t>
    </r>
  </si>
  <si>
    <t xml:space="preserve">Вентилирана бутилка тип пръскалка,  материал на тялото - PP или PE-LD, материал на пръскалката - PP,  с широк отвор и капачка на винт, 250мл </t>
  </si>
  <si>
    <t>Контейнер от полипропилен за игли и биологични отпадъци, с капак снабден със заключващо устройство -  обем 2л</t>
  </si>
  <si>
    <t>Плаки 96 ямкови, 0,2мл., с повдигнат ръб и полу-борд, съвместими с апарат Applied Biosystems PCR Veriti, подходящи за PCR, опаковка до 50 броя</t>
  </si>
  <si>
    <t>Плаки 96 ямкови, съвместими с апарат LightCycler  480 II - Roche, опаковка до 20 броя</t>
  </si>
  <si>
    <t>Контролен серум за радиална имунодифузия (РИД), контролиращ параметрите: IgG, IgA, IgM, С3 и С4 комплемент</t>
  </si>
  <si>
    <t>Триптон (трипсинов казеин-пептон) за приготвяне на хранителни среди за микробно култивиране, опаковка до 250 грама</t>
  </si>
  <si>
    <t>DMSO (Dimethyl sulfoxide), стерилен, опаковка до 100 милилитра</t>
  </si>
  <si>
    <t>Разтвор на пеницилин-стрептомицин-неомицин, стабилизиран, стерилен; да съдържа 5,000 единици пеницилин, 5 милиграма стрептомицин и 10 милиграма неомицин на милилитър; да е подходящ за клетъчни култури, опаковка до 100 милилитра</t>
  </si>
  <si>
    <t>фенол/хлороформ/изоамилов алкохол 25:24:1, опаковка до 500 милилитра</t>
  </si>
  <si>
    <t>Епруветки, полипропиленови, конични тип "Епендорф" или еквивалент с обем 1.5 мл, градуирани с матирана повърхност за писане, издържащи на центрофугиране до 25 000 g, температури до -80С и автоклавиране на + 121С, стерилни за молекулярна биология DNAse RNase free,  да издържат на фенол и хлороформ,  с плосък капаk - матиран без винт, свързан с панта към епруветката, опаковка до 1000 броя.</t>
  </si>
  <si>
    <t>Епруветки тип Falcon или еквивалент 15мл. Стерилни, полипропиленови, прозрачни, конични, цветна градуировка през 0.5 мл, започваща от 0.5 мл, размери с капачката - 17 /125 мм.; външен диаметър на капачката до 21 мм, издържащи центрофугиране над 5000 g, опаковка до 50 броя.</t>
  </si>
  <si>
    <t>Епруветки центрофужни 50мл. Стерилни, полипропиленови, конични, термоустойчива капачка, градуирани, издържливост на центрофугиране над 12000 g, опаковка до 50 броя.</t>
  </si>
  <si>
    <r>
      <t xml:space="preserve">Плаки за PCR, 96 ямкови, </t>
    </r>
    <r>
      <rPr>
        <b/>
        <u/>
        <sz val="11"/>
        <rFont val="Times New Roman"/>
        <family val="1"/>
        <charset val="204"/>
      </rPr>
      <t>прозрачни</t>
    </r>
    <r>
      <rPr>
        <sz val="11"/>
        <rFont val="Times New Roman"/>
        <family val="1"/>
        <charset val="204"/>
      </rPr>
      <t xml:space="preserve"> висок профил съвместими с апарат iQ5 (Bio-Rad), опаковка до 30 броя</t>
    </r>
  </si>
  <si>
    <r>
      <t xml:space="preserve">Плаки за PCR, 96 ямкови, </t>
    </r>
    <r>
      <rPr>
        <b/>
        <u/>
        <sz val="11"/>
        <rFont val="Times New Roman"/>
        <family val="1"/>
        <charset val="204"/>
      </rPr>
      <t>бели</t>
    </r>
    <r>
      <rPr>
        <sz val="11"/>
        <rFont val="Times New Roman"/>
        <family val="1"/>
        <charset val="204"/>
      </rPr>
      <t xml:space="preserve"> с висок профил съвместими с апарат iQ5 (Bio-Rad), опаковка до 30 броя</t>
    </r>
  </si>
  <si>
    <t>Оптично-пропускливо самозалепващо фолио от полиолефин за 96 ямкови плаки, дебелина 0,05мм, подходящо за Real-time PCR, опаковка до 10 броя</t>
  </si>
  <si>
    <r>
      <t>Оптично-пропускливо самозалепващо фолио от полиолефин за 96 ямкови плаки, дебелина 0,05мм, съвместимо с апарат</t>
    </r>
    <r>
      <rPr>
        <b/>
        <sz val="11"/>
        <color indexed="8"/>
        <rFont val="Times New Roman"/>
        <family val="1"/>
        <charset val="204"/>
      </rPr>
      <t xml:space="preserve"> Piko Real</t>
    </r>
    <r>
      <rPr>
        <sz val="11"/>
        <color theme="1"/>
        <rFont val="Times New Roman"/>
        <family val="1"/>
        <charset val="204"/>
      </rPr>
      <t>, подходящо за Real-time PCR, опаковка до 200 броя</t>
    </r>
  </si>
  <si>
    <r>
      <t>Eпруветки 14мл, размер 18/95 мм. Стерилни, прозрачни, неградуирани,</t>
    </r>
    <r>
      <rPr>
        <b/>
        <sz val="11"/>
        <rFont val="Times New Roman"/>
        <family val="1"/>
        <charset val="204"/>
      </rPr>
      <t xml:space="preserve"> </t>
    </r>
    <r>
      <rPr>
        <sz val="11"/>
        <rFont val="Times New Roman"/>
        <family val="1"/>
        <charset val="204"/>
      </rPr>
      <t>с обло дъно</t>
    </r>
    <r>
      <rPr>
        <b/>
        <sz val="11"/>
        <rFont val="Times New Roman"/>
        <family val="1"/>
        <charset val="204"/>
      </rPr>
      <t xml:space="preserve">, </t>
    </r>
    <r>
      <rPr>
        <sz val="11"/>
        <rFont val="Times New Roman"/>
        <family val="1"/>
        <charset val="204"/>
      </rPr>
      <t xml:space="preserve">опаковани поединично (с пластмасова тапа). </t>
    </r>
  </si>
  <si>
    <t>Васерблау-фенолрот агар, суха хранителна среда опаковка до 500 гр.</t>
  </si>
  <si>
    <r>
      <t>Дезоксихолат-цитрат лактоза агар, суха хранителна среда,  селективна за изолиране и диференциране на чревни бактерии, опаковки до 100 гр.</t>
    </r>
    <r>
      <rPr>
        <strike/>
        <sz val="11"/>
        <rFont val="Times New Roman"/>
        <family val="1"/>
        <charset val="204"/>
      </rPr>
      <t xml:space="preserve">
</t>
    </r>
  </si>
  <si>
    <t>Двойно белязана сонда в 5'- FAM, а в 3'-BHQ1; сонда за провеждане на real-time PCR, 
TBE-Probe WT- FAM (TGA GCC ACC ATC ACC CAG ACA CA-BHQ1</t>
  </si>
  <si>
    <t>Двойно белязана сонда в 5'- FAM, а в 3'-BHQ1; сонда за провеждане на real-time PCR,
TBE-Probe-IC HEX (ACA CAG ACC CAC TAC CAC CGA GTG G-BHQ1</t>
  </si>
  <si>
    <t>Индиректен имунофлуоресцентен тест (IFA) за доказване и полу-количествено определяне на Cоxiella burnetii</t>
  </si>
  <si>
    <t>0,5 М ЕDTA , pH=8 за молекулярна биология, банка до 500 мл.</t>
  </si>
  <si>
    <t>Етидиев бромид 1% разтвор, опаковка до 25 милилитра</t>
  </si>
  <si>
    <t>Tris /hydroxymethyl/ aminomethane субстанция- базичен, опаковка до 500 грама</t>
  </si>
  <si>
    <t>Микротитърни плаки 96- ямкови, от полистирен с плоско дъно; обем &gt;300µl, със система  за генетичен анализ GeXP, до 100 броя в опаковка</t>
  </si>
  <si>
    <t>Реактив за цветна реакция за работа с мануални галерии за идентификация TDA - FeCl3 за триптофан деаминаза, опаковка до 5 милилитра</t>
  </si>
  <si>
    <r>
      <t xml:space="preserve">Цветна хранителна среда за доказване и диференциране на дрожди от р. </t>
    </r>
    <r>
      <rPr>
        <i/>
        <sz val="11"/>
        <rFont val="Times New Roman"/>
        <family val="1"/>
        <charset val="204"/>
      </rPr>
      <t>Candida:</t>
    </r>
    <r>
      <rPr>
        <sz val="11"/>
        <rFont val="Times New Roman"/>
        <family val="1"/>
        <charset val="204"/>
      </rPr>
      <t xml:space="preserve"> </t>
    </r>
    <r>
      <rPr>
        <i/>
        <sz val="11"/>
        <rFont val="Times New Roman"/>
        <family val="1"/>
        <charset val="204"/>
      </rPr>
      <t>C. albicans, C. glabrata, C. krusei, C. tropicalis</t>
    </r>
    <r>
      <rPr>
        <sz val="11"/>
        <rFont val="Times New Roman"/>
        <family val="1"/>
        <charset val="204"/>
      </rPr>
      <t>. Опаковка до 20 готови петрита.</t>
    </r>
  </si>
  <si>
    <r>
      <t xml:space="preserve">Цветен агар, суха субстанция за хранителна среда, за изолиране и идентификация на микроорганизми от урина: </t>
    </r>
    <r>
      <rPr>
        <i/>
        <sz val="11"/>
        <rFont val="Times New Roman"/>
        <family val="1"/>
        <charset val="204"/>
      </rPr>
      <t>Escherichia coli, Staphylococcus saprophyticus, Klebsiella, Proteus mirabilis, Pseudomonas aeruginosa, Enterococcus faecalis</t>
    </r>
    <r>
      <rPr>
        <sz val="11"/>
        <rFont val="Times New Roman"/>
        <family val="1"/>
        <charset val="204"/>
      </rPr>
      <t>.</t>
    </r>
  </si>
  <si>
    <t>Селективна среда за изолиране на Коринебактериум дифтерие, улцеранс и псевдотуберкулозис, разлята в петри по 20 мл, опаковка до 20 петри</t>
  </si>
  <si>
    <t xml:space="preserve">Сабуро с декстроза агар без антибиотик, готови петри, 20 мл., опаковка до 20 броя </t>
  </si>
  <si>
    <t>Суха хранителна среда BHI (Brain Heart Infusion broth), опаковка до 500 грама</t>
  </si>
  <si>
    <t>Дрождеви екстракт за приготвяне на хранителни среди за микробно култивиране, опаковка до 250 грама</t>
  </si>
  <si>
    <t xml:space="preserve"> Шоколадов агар с комплекс от растежни фактори за изолиране на патогенни найсерии и хемофилус, без бацитрацин, разлят в петрита до 20 мл.,  в опаковка до 20 петрита </t>
  </si>
  <si>
    <t>Кръвен агар с 5% овнешка кръв. Готови петри по 20 мл,  в опаковка до 20 петрита</t>
  </si>
  <si>
    <t xml:space="preserve"> Епруветки с минимум 4 мл Кристенсен-бульон с урея , опаковка до 20 епруветки </t>
  </si>
  <si>
    <t>Клиглер агар, епруветки до 10 мл., в опаковка до 20 епруветки</t>
  </si>
  <si>
    <r>
      <t>Среда за определяне декарбоксилаза и дeхидрoлаза на</t>
    </r>
    <r>
      <rPr>
        <b/>
        <sz val="11"/>
        <rFont val="Times New Roman"/>
        <family val="1"/>
        <charset val="204"/>
      </rPr>
      <t xml:space="preserve"> L-аргинин</t>
    </r>
    <r>
      <rPr>
        <sz val="11"/>
        <rFont val="Times New Roman"/>
        <family val="1"/>
        <charset val="204"/>
      </rPr>
      <t>, ампули до 1,5 мл., в опаковка до 50 ампули</t>
    </r>
  </si>
  <si>
    <r>
      <t>Среда за определяне на декарбоксилаза на</t>
    </r>
    <r>
      <rPr>
        <b/>
        <sz val="11"/>
        <rFont val="Times New Roman"/>
        <family val="1"/>
        <charset val="204"/>
      </rPr>
      <t xml:space="preserve"> L-Орнитин</t>
    </r>
    <r>
      <rPr>
        <sz val="11"/>
        <rFont val="Times New Roman"/>
        <family val="1"/>
        <charset val="204"/>
      </rPr>
      <t xml:space="preserve"> в ампули до 1,5 мл., в опаковка до 50 ампули</t>
    </r>
  </si>
  <si>
    <r>
      <t xml:space="preserve">Среда за определяне декарбоксилаза на </t>
    </r>
    <r>
      <rPr>
        <b/>
        <sz val="11"/>
        <rFont val="Times New Roman"/>
        <family val="1"/>
        <charset val="204"/>
      </rPr>
      <t>L-лизин</t>
    </r>
    <r>
      <rPr>
        <sz val="11"/>
        <rFont val="Times New Roman"/>
        <family val="1"/>
        <charset val="204"/>
      </rPr>
      <t>, ампули до 1,5 мл., в опаковка до 50 ампули</t>
    </r>
  </si>
  <si>
    <t>Симонс-цитрат агар, епруветки до 7 мл. В опаковка до 20 епруветки</t>
  </si>
  <si>
    <t>Нитратен бульон епруветки от минимум 4 мл., в опаковка до 20 епруветки</t>
  </si>
  <si>
    <t>Мляко с метиленблау, в епруветки до 8 мл., в опаковка до 20 епруветки</t>
  </si>
  <si>
    <t>Дулцит 1%,  в епруветки до 4 мл, опаковка до 20 епруветки</t>
  </si>
  <si>
    <t>Епруветки за еднократна употреба тип "Епендорф" или еквивалент от 2 милилитра, автоклавируеми, от полипропилен, издържливи на органични разтворители и центрофугиране при 20000 g, безцветни/ прозрачни, плътно затваряне, без РНаза и ДНаза, непирогенни, градуирани, с матирана повърхност за писане и V-образно дъно, с плосък капаk МАТИРАН без винт, свързан с панта към епруветката, опаковка до 500 броя.</t>
  </si>
  <si>
    <t>Listeria As OVI диагностичен серум. Опаковка до 2 мл.</t>
  </si>
  <si>
    <t>Listeria монофакторен As O II, O III или O V диагностичен серум. Опаковка до 2 мл.</t>
  </si>
  <si>
    <t>Vibrio cholerae INABA аглутиниращ серум за доказване на V. cholerae, опаковка до 2 мл</t>
  </si>
  <si>
    <t>Vibrio cholerae OGAWA аглутиниращ серум за доказване на V. cholerae, опаковка до 2 мл</t>
  </si>
  <si>
    <t xml:space="preserve"> Vibrio cholerae POLY (INABA+ OGAWA) аглутиниращ серум за доказване на V. cholerae, опаковка до 2 мл</t>
  </si>
  <si>
    <t xml:space="preserve">Триметоприм/сулфаметоксазол, концентрация  1.25/23.75 µg/диск,  опаковани в 1 стрип до 50 диска  </t>
  </si>
  <si>
    <t xml:space="preserve">Цефокситин, концентрация 30 µg/диск,  опаковани в 1 стрип до 50 диска  </t>
  </si>
  <si>
    <t xml:space="preserve">Цефуроксим, концентрация 30 µg/диск,  опаковани в 1 стрип до 50 диска  </t>
  </si>
  <si>
    <t xml:space="preserve">Цефтриаксон, концентрация 30 µg/диск,  опаковани в 1 стрип до 50 диска  </t>
  </si>
  <si>
    <t xml:space="preserve">Цефтолозан/Тазобактам 30/10 µg/диск, опаковани в 1 стрип до 50 диска  </t>
  </si>
  <si>
    <t xml:space="preserve">Фосфомицин с глюкозо-6-фосфат, концентрация 200 µg/диск,  опаковани в 1 стрип до 50 диска  </t>
  </si>
  <si>
    <t xml:space="preserve">Нитроксолин, концентрация 30 µg/диск, опаковани в 1 стрип до 50 диска  </t>
  </si>
  <si>
    <t xml:space="preserve">Новобиоцин - концентрация 5 µg/диск, опаковани в 1 стрип до 50 диска  </t>
  </si>
  <si>
    <t xml:space="preserve">Фузидиева киселина концентрация 10 µg/диск,  опаковани в 1 стрип до 50 диска  </t>
  </si>
  <si>
    <t xml:space="preserve"> Готов тест за определяне лекарствена чувствителност на дрожди към: 5-Fluorocytosine, Amphotericin B, Miconazole, Ketoconazole, Itraconazole, Fluconazole (12 ямки съдържащи две концентрации от всеки антимикотик). Цветна реакция при отчитане. </t>
  </si>
  <si>
    <t>Статив за епруветки с диаметър на дъното 16мм и дължина под 75мм; 50  гнезда, автоклавируем</t>
  </si>
  <si>
    <t>Western blot за фасциолоза IgG:  Да улавя антифасциолни антитела в човешки серум от клас IgG. Мануално отчитане, до 24 теста в опаковка. За ин витро диагностика.</t>
  </si>
  <si>
    <t>Имуноблот за доказване на IgG  антитела срещу  Treponema pallidum в човешки серум. Изпозваният антиген да е от високо пречистени рекомбинантни антигени на  T. pallidum със специфични фракции Tp47, TmpA, Tp257 (Gdp), Tp453, Tp17 и  Tp15, контрол на реакцията, конюгативен контрол (IgG)  и "Cut off" контрол. Мануално отчитане, до 20 теста в опаковка. За ин витро диагностика.</t>
  </si>
  <si>
    <t>ELISA тестове за доказване на L. pneumophila Sg1 антиген в урина, чупещи се стрипове. Екстинция на отрицателната контрола под 150, екстинция на  положителната контрола над 150. Отчитане при 450 нм и референтен филтър от 620 нм. За ин витро диагностика.</t>
  </si>
  <si>
    <t>ELISA тестове за доказване на IgМ+ IgG антитела срещу Legionella pneumophila Sg 1-6 в човешки серум; максимум 4 контроли на проба; без "blank"; чупещи се стрипове; отчитане при 450 нм и референтен филтър 620 нм; положителен антитяло индекс над 11. Опаковка до 96 теста. За ин витро диагностика.</t>
  </si>
  <si>
    <t xml:space="preserve">ELISA за доказване на IgG антитела срещу Treponema pallidum  - да съдържа специфични трепонемни 15-, 17-, 42-, и 47-kDа антигени, отчитане при дължина на вълната 405, 450, 492 и 630 nm,  чупещи се стрипове 1х8 ямки, отчитане на резултатите с cut-off.   Максимум 4 контроли. Изпълнение в рамките  на не повече от 2 часa. Тестът да притежава чувствителност и специфичност не по-малки от 97% . До 96 теста в опаковка. За ин витро диагностика.                                                                                                                        </t>
  </si>
  <si>
    <r>
      <t>ELISA за определяне на</t>
    </r>
    <r>
      <rPr>
        <b/>
        <sz val="11"/>
        <rFont val="Times New Roman"/>
        <family val="1"/>
        <charset val="204"/>
      </rPr>
      <t xml:space="preserve"> IgM антитела срещу ентеровирусите в човешки серум, </t>
    </r>
    <r>
      <rPr>
        <sz val="11"/>
        <rFont val="Times New Roman"/>
        <family val="1"/>
        <charset val="204"/>
      </rPr>
      <t>плазма, набор с до  96 теста в опаковка, 12 чупещи се стрипа по 8 ямки, базиран на индиректен метод.  Да съдържа стандартен серум, отрицателна контрола, IgG RF сорбент, ако е нужен за неутрализиране на IgG. Опаковка до 96 теста. За ин витро диагностика.</t>
    </r>
  </si>
  <si>
    <r>
      <t>ELISA за определяне на</t>
    </r>
    <r>
      <rPr>
        <b/>
        <sz val="11"/>
        <rFont val="Times New Roman"/>
        <family val="1"/>
        <charset val="204"/>
      </rPr>
      <t xml:space="preserve"> IgG антитела срещу ентеровирусите в човешки серум, </t>
    </r>
    <r>
      <rPr>
        <sz val="11"/>
        <rFont val="Times New Roman"/>
        <family val="1"/>
        <charset val="204"/>
      </rPr>
      <t>плазма, 12 чупещи се стрипа по 8 ямки, базиран на индиректен метод.  Да съдържа стандартен серум, отрицателна контрола.  Опаковка до 96 теста. За ин витро диагностика.</t>
    </r>
  </si>
  <si>
    <r>
      <rPr>
        <b/>
        <sz val="11"/>
        <rFont val="Times New Roman"/>
        <family val="1"/>
        <charset val="204"/>
      </rPr>
      <t xml:space="preserve">ELISA за определяне на IgM антитела срещу коксаки вирусите в човешки серум, </t>
    </r>
    <r>
      <rPr>
        <sz val="11"/>
        <rFont val="Times New Roman"/>
        <family val="1"/>
        <charset val="204"/>
      </rPr>
      <t>плазма, 12 чупещи се стрипа по 8 ямки, базиран на индиректен метод.  Да съдържа стандартен серум, отрицателна контрола, IgG RF сорбент, ако е нужен за неутрализиране на IgG.  Опаковка до 96 теста. За ин витро диагностика.</t>
    </r>
  </si>
  <si>
    <t>ELISA тест за доказване на ИгM антитела срещу Borrelia burgdorferi в човешки серум с антигенен екстракт на Borrelia burgdorferi sensu stricto, Borrelia afzelii, Borrelia garinii. Да съдържа субстрат: тетраметилбензидин. Китът да съдържа в дилуента за пробата IgG RF сорбент.  Опаковка до 96 теста. За ин витро диагностика.</t>
  </si>
  <si>
    <t>ELISA тест за доказване на ИгГ антитела в човешки серум срещу антигенни екстракти на Borrelia burgdorferi sensu stricto, Borrelia afzelii, Borrelia garinii, както и рекомбинантен VlsE антиген от Borrelia burgdorferi sensu stricto. Тестът да позволява количествено и полуколичествено отчитане.  Опаковка до 96 теста. За ин витро диагностика.</t>
  </si>
  <si>
    <t xml:space="preserve">Бърз имунохроматографски тест за диагностика на H. Pylori  </t>
  </si>
  <si>
    <t>Histoplasma антиген за имунодифузия. Филтрат от култура на мицеларната фаза на H. capsulatum съдържащ "H" и "M" антигени.  Опаковка до 1 милилитър. За ин витро диагностика.</t>
  </si>
  <si>
    <t>Blastomyces положителна контрола за имунодифузия. Съдържа антитела насочени срещу  B. dermatitidis "А" антиген.  Една черта се визуализира срещу Blastomyces антиген за имунодифузия. Опаковка до 1 милилитър. За ин витро диагностика.</t>
  </si>
  <si>
    <t xml:space="preserve">Blastomyces антиген за имунодифузия. Пречистен екстракт от дрождевата растежна фаза на B. dermatitidis съдържащ "А" антиген. Опаковка до 1 милилитър. За ин витро диагностика. </t>
  </si>
  <si>
    <t>Histoplasma положителна контрола за имунодифузия. Съдържа антитела насочени срещу  H. capsulatum "H" и "M" антигени.  Две черти се визуализират срещу Histoplasma антигена за имунодифузия. "H" чертата е най-близко разположена до ямката на положителната контрола и  "M" чертата е най-близко разположена до ямката на антигена. Опаковка до 1 милилитър. За ин витро диагностика.</t>
  </si>
  <si>
    <t>Coccidioides IDCF антиген за имунодифузия. Филтрат от култура на мицеларната фаза на C. immits съдържащ "IDCF" антиген. Този препарат може да съдържа и "IDTP" антигена. Опаковка до 1 милилитър. За ин витро диагностика.</t>
  </si>
  <si>
    <t>Coccidioides IDTP антиген за имунодифузия. Филтрат от култура на мицеларната фаза на C. immits съдържащ  "IDTP" антигена. Опаковка до 1 милилитър. За ин витро диагностика.</t>
  </si>
  <si>
    <t>Coccidioides IDCF положителна контрола за имунодифузия. Съдържа антитела насочени срещу Coccidioides IDCF антигена за имунодифузия. Чертата за IDCF се визуализира най-близко до ямката с антигена. Когато се визуализира, чертата за IDTP e най-близко разположената до ямката на положителната контрола. Опаковка до 1 милилитър. За ин витро диагностика.</t>
  </si>
  <si>
    <t>Coccidioides IDTP положителна контрола за имунодифузия. Съдържа антитела насочени срещу Coccidioides IDTP антигена за имунодифузия. Визуализира се една черта срещу Coccidioides IDTP антигена. Опаковка до 1 милилитър. За ин витро диагностика.</t>
  </si>
  <si>
    <t>Плаки за радиална имунодифузия (РИД), двусекторни за количествено определяне на С3 и С4 комплемент. До 6 теста на сектор.</t>
  </si>
  <si>
    <t>Плаки за радиална имунодифузия (РИД), комбинирани в три сектора за количествено определяне на серумни имуноглобулини - IgG, A, M. До 4 теста на сектор за отделните имуноглобулини. За ин витро диагностика.</t>
  </si>
  <si>
    <t>Имунодиагностичен ин витро тест за доказване на алерген-специфични ИгЕ антитела, едновременно, срещу следните алергени: тимотейка; ръж; бреза; пелин; D. Pteronyssinus; котка; куче; кон; Cladosporium herb.; Alternaria alt.; Яйчен белтък; краве мляко; риба треска; пшеничено брашно; ориз; соя; лешник; морков; картоф; ябълка; кръстосано-реагиращи въглехидратни детерминанти. Възможност за обработване на единични пациенти. Време на извършване на теста – от 2 до 24 часа. До 16 теста в опаковка. За ин витро диагностика.</t>
  </si>
  <si>
    <t xml:space="preserve"> Имунодиагностичен ин витро тест за доказване на алерген-специфични ИгЕ антитела, едновременно, срещу следните алергени: Anthoxanthum odoratum (Миризливка); Dactylis glomerata (Ежова главица); Phleum pratense (Тимотейка); Secale cereale (Ръж); Alnus incana (Елша); Betula pendula(Бреза); Corylus avellana (Леска); Querrcus alba (Дъб); Ambrosia artemisiifolia (Амброзия); Artemisia vulgaris (Пелин); Plantago lanceolata (Живовляк);  D. Pteronyssinus; D. farinae;  котка; куче; кон; Penicillium notatum; Cladosporium herbаrum; Aspergillus fumigatus;  Alternaria alternata; кръстосано-реагиращи въглехидратни детерминанти. Възможност за обработване на единични пациенти. Време на извършване на теста – от 2 до 24 часа. До 16 теста в опаковка. За ин витро диагностика. </t>
  </si>
  <si>
    <t>Тест за автоматично флоуцитометрично определяне на процент и абсолютен брой на T, B и NK лимфоцити в една епруветка с цяла кръв по комбинацията от маркерите: CD3 (клон SK7), CD56 (клон NCAM16.2 ), CD16 (клон B73.1 ), CD45 (клон 2D1 ), CD19 (клон SJ25C1 ). До 50 теста в опаковка.</t>
  </si>
  <si>
    <t>Кит за флоуцитометрично определяне на количествената експресия на повърхностни антигени с помощта на лиофилизирани микросфери, натоварени  с четири нива молекули фикоеритрин (РЕ). До 10 теста в опаковка.</t>
  </si>
  <si>
    <t>Латекс-аглутинационен кит за определяне на серогрупа на стрептококи. До 50 теста в опаковка.</t>
  </si>
  <si>
    <t>Ленти, напоени с разтвор на L-пиролидонил-β-нафтиламид  (PYR) за бърза вероятностна идентификация на стрептококи група А и ентерококи група D от чиста култура, доставяни с  цветен проявител. До 30 теста в опаковка.</t>
  </si>
  <si>
    <t>Тест Индофенол/ цитохром оксидаза за отчитане продукцията на цитохром оксидаза от микроорганизми, сухи лентички, с включен разтвор, усилвател на реакцията в отделна опаковка. До 50 теста в опаковка.</t>
  </si>
  <si>
    <r>
      <t xml:space="preserve">Набор за качествена и количествена детекция на </t>
    </r>
    <r>
      <rPr>
        <i/>
        <sz val="11"/>
        <rFont val="Times New Roman"/>
        <family val="1"/>
        <charset val="204"/>
      </rPr>
      <t>Pneumocystis jiroveci</t>
    </r>
    <r>
      <rPr>
        <sz val="11"/>
        <rFont val="Times New Roman"/>
        <family val="1"/>
        <charset val="204"/>
      </rPr>
      <t xml:space="preserve"> чрез полимеразна верижна реакция в реално време. Да е с валидиран протокол за работа на апарат ABI 7500. Да включва  Taq полимераза, мастер микс за амплификация, положителна контролa, вътрешна ДНК контрола, три стандарта и вода за PCR.  Да е подходящ за бронхо-алвеоларен лаваж. До 100 реакции в опаковка. За ин витро диагностика.</t>
    </r>
  </si>
  <si>
    <t>Real-time PCR кит за определяне на Brucella spp. Опаковка от 50 до 100 реакции.</t>
  </si>
  <si>
    <t>Real-time PCR кит за определяне на Bacillus anthracis. Опаковка от 50 до 100 реакции.</t>
  </si>
  <si>
    <t>Real-time PCR кит за определяне на Francisella tularensis.  Опаковка от 50 до 100 реакции.</t>
  </si>
  <si>
    <t>Real-time PCR кит за определяне на Yersinia pestis.   Опаковка от 50 до 100 реакции.</t>
  </si>
  <si>
    <t>Марля - нестерилна, опаковка до 5кв.метра.</t>
  </si>
  <si>
    <t>Нитрилни ръкавици за еднократна употреба, нестерилни, издръжливи на механично напрежение и натоварване, с дължина не по-малко от 300 мм. Размер L, опаковка до 100 бр.</t>
  </si>
  <si>
    <t>Ръкавици за  работа с етидиев бромид (дебелина над 0,120 mm)- НИТРИЛОВИ, размер S, опаковка до 100 бр.</t>
  </si>
  <si>
    <t>Ръкавици за  работа с етидиев бромид (дебелина над 0,120 mm)- НИТРИЛОВИ, размер М, опаковка до 100 бр.</t>
  </si>
  <si>
    <t>Ръкавици за работа с етидиев бромид (дебелина над 0,120 mm)- НИТРИЛОВИ, размер L, опаковка до 100 бр.</t>
  </si>
  <si>
    <t>Ръкавици нитрилови за преглед, размер М, опаковка до 100 бр.</t>
  </si>
  <si>
    <t>Ръкавици нитрилови за преглед, размер S, опаковка до 100 бр.</t>
  </si>
  <si>
    <t>Ръкавици латексови с талк, размер L, опаковка до 100 бр.</t>
  </si>
  <si>
    <t>Ръкавици латексови с талк, размер S, опаковка до 100 бр.</t>
  </si>
  <si>
    <t>Ръкавици латексови с талк - размер M, опаковка до 100 бр.</t>
  </si>
  <si>
    <t>Ръкавици латексови без талк, нестерилни, размер L, опаковка до 100 бр.</t>
  </si>
  <si>
    <t>Ръкавици латексови  без талк, нестерилни, размер М, опаковка до 100 бр.</t>
  </si>
  <si>
    <t>Ръкавици латексови без талк, нестерилни, размер S, опаковка до 100 бр.</t>
  </si>
  <si>
    <t>Еднократни медицински престилки от дишащ нетъкан материал, опаковка до 10 броя.</t>
  </si>
  <si>
    <t>Стерилни еднократни предпазни маски за лице с ластик за закрепване, опаковка до 50 броя.</t>
  </si>
  <si>
    <t>Калцуни,полиетиленови за еднократна употреба, за работа в 3-то ниво лаборатория, опаковка до 100 броя.</t>
  </si>
  <si>
    <t>Еднократни лицеви филтриращи респиратори FFP3 за протекция от токсични/инфекциозни течни и твърди аерозоли , опаковка до 15 броя.</t>
  </si>
  <si>
    <t>Усилена крепирана хартия, устойчива при стерилизация с пара и на температура 121°C и 134°C за 20  и 18 мин респективно, водонепропусклива, размери на листа минимум 594 x 841мм (формат А1), до 100 листа в опаковка.</t>
  </si>
  <si>
    <r>
      <t xml:space="preserve">Мембранни филтри, пора 0,45µm, диаметър на филтъра 47-50 mm, стерилни, индивидуално опаковани, </t>
    </r>
    <r>
      <rPr>
        <b/>
        <u/>
        <sz val="11"/>
        <rFont val="Times New Roman"/>
        <family val="1"/>
        <charset val="204"/>
      </rPr>
      <t>бели с тъмна мрежа</t>
    </r>
    <r>
      <rPr>
        <sz val="11"/>
        <rFont val="Times New Roman"/>
        <family val="1"/>
        <charset val="204"/>
      </rPr>
      <t>, за филтриране при бактериологичен анализ. Опаковка до 100 броя.</t>
    </r>
  </si>
  <si>
    <r>
      <t xml:space="preserve">Бързи (до 30 min) имунохроматографски тестове за качествена диагностика на </t>
    </r>
    <r>
      <rPr>
        <i/>
        <sz val="11"/>
        <rFont val="Times New Roman"/>
        <family val="1"/>
        <charset val="204"/>
      </rPr>
      <t>Shistosoma mansoni, S. haematobium, S. japonicum</t>
    </r>
    <r>
      <rPr>
        <sz val="11"/>
        <rFont val="Times New Roman"/>
        <family val="1"/>
        <charset val="204"/>
      </rPr>
      <t xml:space="preserve"> в урина. До 25 теста в опаковка. За ин витро диагностика.</t>
    </r>
  </si>
  <si>
    <r>
      <t>Бързи (до 15 min) имунохроматографски тестове за качествена диагностика на</t>
    </r>
    <r>
      <rPr>
        <i/>
        <sz val="11"/>
        <rFont val="Times New Roman"/>
        <family val="1"/>
        <charset val="204"/>
      </rPr>
      <t xml:space="preserve"> Wushereria bancrofti</t>
    </r>
    <r>
      <rPr>
        <sz val="11"/>
        <rFont val="Times New Roman"/>
        <family val="1"/>
        <charset val="204"/>
      </rPr>
      <t xml:space="preserve"> и </t>
    </r>
    <r>
      <rPr>
        <i/>
        <sz val="11"/>
        <rFont val="Times New Roman"/>
        <family val="1"/>
        <charset val="204"/>
      </rPr>
      <t>Brugia malayi</t>
    </r>
    <r>
      <rPr>
        <sz val="11"/>
        <rFont val="Times New Roman"/>
        <family val="1"/>
        <charset val="204"/>
      </rPr>
      <t xml:space="preserve"> в серум или цяла кръв. До 30 теста в опаковка. За ин витро диагностика.</t>
    </r>
  </si>
  <si>
    <r>
      <t>Бързи (до 20 min) имунохроматографски тестове за висцерална лайшманиоза: да се изпълнява с периферна или венозна кръв или серум. Да открива антитела срещу рекомбинантен rK39 антиген от</t>
    </r>
    <r>
      <rPr>
        <i/>
        <sz val="11"/>
        <rFont val="Times New Roman"/>
        <family val="1"/>
        <charset val="204"/>
      </rPr>
      <t xml:space="preserve"> Leishmania </t>
    </r>
    <r>
      <rPr>
        <sz val="11"/>
        <rFont val="Times New Roman"/>
        <family val="1"/>
        <charset val="204"/>
      </rPr>
      <t>spp</t>
    </r>
    <r>
      <rPr>
        <i/>
        <sz val="11"/>
        <rFont val="Times New Roman"/>
        <family val="1"/>
        <charset val="204"/>
      </rPr>
      <t xml:space="preserve">. </t>
    </r>
    <r>
      <rPr>
        <sz val="11"/>
        <rFont val="Times New Roman"/>
        <family val="1"/>
        <charset val="204"/>
      </rPr>
      <t>Тест-наборът да може да се транспортира и съхранява при температура на въздуха до 30°С. До 24 теста в опаковка. За ин витро диагностика.</t>
    </r>
  </si>
  <si>
    <t>Боя Гимза (азур-еозин-метиленово синьо) - разтвор. Опаковка до 500 милилитра.</t>
  </si>
  <si>
    <t>Лугол, опаковка до 500 милилитра</t>
  </si>
  <si>
    <t>Формалддехид, 37 %,Ph Eur., Опаковка до 1 литър.</t>
  </si>
  <si>
    <t>Покривни стъкла за микроскоп - 24х32 мм. Опаковка до 100 броя.</t>
  </si>
  <si>
    <t>Епруветки тип Епендорф или еквивалент 5ml. Прозрачни, автоклавируеми, с голяма зона за надписване, конично дъно. Чисти от пластификатори, биоциди и реагенти срещу плесени. Опаковка до 100 броя.</t>
  </si>
  <si>
    <r>
      <t xml:space="preserve">Епруветки 2 мл. Полипропиленови, стерилни, </t>
    </r>
    <r>
      <rPr>
        <b/>
        <sz val="11"/>
        <color indexed="8"/>
        <rFont val="Times New Roman"/>
        <family val="1"/>
        <charset val="204"/>
      </rPr>
      <t>с винтова капачка закачена за върха на епруветката, с гумен О-пръстен,</t>
    </r>
    <r>
      <rPr>
        <sz val="11"/>
        <color indexed="8"/>
        <rFont val="Times New Roman"/>
        <family val="1"/>
        <charset val="204"/>
      </rPr>
      <t xml:space="preserve"> с матирана повърхност за писане, градуировка, свободни от ДНаза, РНаза и пирогени. В опаковка до 100 броя.</t>
    </r>
  </si>
  <si>
    <t>Връхчета за пипети 100-1000 микролитра, дълъг профил мин 85 мм, съвместими с автоматични пипети тип Епендорф и Биохит; стерилни, с филтър, без РНаза и ДНаза, ДНК и PCR инхибитори, в автоклавируеми кутии до 96 броя.</t>
  </si>
  <si>
    <t>Връхчета за пипети 1-200 микролитра за пипета тип Епендорф и Биохит; стерилни; с филтър за обезопасяване срещу аерозоли; без РНаза, ДНаза, ДНК и PCR инхибитори; автоклавируема кутия до 96 броя.</t>
  </si>
  <si>
    <t>Спринцовка  5 мл  - еднократна, стерилна, единично опакована</t>
  </si>
  <si>
    <t>Спринцовка 2 мл. - еднократна, стерилна, единично опакована</t>
  </si>
  <si>
    <t>Натриева основа 1 М (1 N) за титриране. Опаковка до 1 литър</t>
  </si>
  <si>
    <t>L-цистеин хидрохлорид монохидрат, ч.з.а., опаковка до 200 грама</t>
  </si>
  <si>
    <t>Малтоза монохидрат, ч.з.а., опаковка до 1 килограм</t>
  </si>
  <si>
    <t>Лактоза монохидрат, ч.з.а., опаковка до 1 килограм</t>
  </si>
  <si>
    <t>Ледена оцетна киселина, опаковка до 1 литър</t>
  </si>
  <si>
    <t>Калциев дихлорид, ч.з.а., опаковка до 1 килограм</t>
  </si>
  <si>
    <t>Калиев хлорид, ч.з.а., опаковка до 1 килограм</t>
  </si>
  <si>
    <r>
      <t>Мюлер-Хинтон</t>
    </r>
    <r>
      <rPr>
        <b/>
        <sz val="11"/>
        <rFont val="Times New Roman"/>
        <family val="1"/>
        <charset val="204"/>
      </rPr>
      <t xml:space="preserve"> агар</t>
    </r>
    <r>
      <rPr>
        <sz val="11"/>
        <rFont val="Times New Roman"/>
        <family val="1"/>
        <charset val="204"/>
      </rPr>
      <t xml:space="preserve"> II. Хранителна среда за тестуване на антибиотична чувствителност, </t>
    </r>
    <r>
      <rPr>
        <b/>
        <u/>
        <sz val="11"/>
        <rFont val="Times New Roman"/>
        <family val="1"/>
        <charset val="204"/>
      </rPr>
      <t>суха субстанция</t>
    </r>
    <r>
      <rPr>
        <sz val="11"/>
        <rFont val="Times New Roman"/>
        <family val="1"/>
        <charset val="204"/>
      </rPr>
      <t>; отговарящи на EUCAST стандартите с контролирани нива на калциеви и магнезиеви катиони и ниски концентрации на тимин и тимидин. Опаковка до 100 грама.</t>
    </r>
  </si>
  <si>
    <r>
      <t>Мюлер-Хинтон</t>
    </r>
    <r>
      <rPr>
        <b/>
        <sz val="11"/>
        <rFont val="Times New Roman"/>
        <family val="1"/>
        <charset val="204"/>
      </rPr>
      <t xml:space="preserve"> бульон II</t>
    </r>
    <r>
      <rPr>
        <sz val="11"/>
        <rFont val="Times New Roman"/>
        <family val="1"/>
        <charset val="204"/>
      </rPr>
      <t xml:space="preserve">. Хранителна среда за тестуване на антибиотична чувствителност,суха субстанция;отговаряща на EUCAST стандартите с контролирани нива на калциеви (20-25 mg/l) и магнезиеви катиони (10-12.5 mg/l ) и ниски концентрации на тимин и тимидин. Опаковка до 100 грама </t>
    </r>
  </si>
  <si>
    <r>
      <t xml:space="preserve">Връхчета бели </t>
    </r>
    <r>
      <rPr>
        <sz val="11"/>
        <color indexed="8"/>
        <rFont val="Times New Roman"/>
        <family val="1"/>
        <charset val="204"/>
      </rPr>
      <t xml:space="preserve">за обеми 0,5-300 мкл съвместими с електронни пипети Sartorius picus и Biohit, нестерилни, без филтър, в кутии до 96 връхчета. </t>
    </r>
  </si>
  <si>
    <t>Пастьорови пипети пластмасови, 10 мл, без градуировка, индивидуално опаковани</t>
  </si>
  <si>
    <t>Стерилни тампони с пластмасова дръжка и накрайник от от дакрон или район в епруветка с диаметър на отвора не по малък от 11мм и дължина не по малка от 145мм,  без транспортна среда в епруветка. Опаковка до 100 броя.</t>
  </si>
  <si>
    <t>Стъклени епруветки с външен диаметър 16мм, дължина 75мм, плоско дъно и пластмасова автоклавируема капачка. Опаковка до 100 броя</t>
  </si>
  <si>
    <t>Пластмасови стерилни контейнери  с капачка на винт (минимум 50 мл., максимум 60 мл) за урина. Индивидуално опаковани.</t>
  </si>
  <si>
    <t xml:space="preserve">Парафилм ширина 10 cм/дължина до 38 м. Опаковка до 38 метра. </t>
  </si>
  <si>
    <t>Натриев бикарбонат, хим. чист,  Ph. Eur., Опаковка до 1 килограм</t>
  </si>
  <si>
    <t>Глюкоза монохидрат, ч.з.а. Опаковка до 1 килограм</t>
  </si>
  <si>
    <t>Вакуумна епруветка - за серум и серологични изследвания с гел и активатор на съсирването, 5 ml. Опаковка до 100 броя.</t>
  </si>
  <si>
    <t>Игли за вакуумна епруветка с предпазител, 21G x 1 1/2", опаковка до 100 броя</t>
  </si>
  <si>
    <t>Ланцети автоматични -игла 21G, дълбочина на проникване до 2 мм.Опаковка до 100 броя.</t>
  </si>
  <si>
    <t>2-пропанол , ч.з.а., опаковка до 1 литър</t>
  </si>
  <si>
    <t>Етанол, 70%, опаковка до 1литър</t>
  </si>
  <si>
    <t>Спирт за горене (син), опаковка до 1 литър</t>
  </si>
  <si>
    <t>Етанол 96% , ч.з.а., опаковка до 1 литър</t>
  </si>
  <si>
    <t>Етанол за молекулярна биология, опаковка до 1 литър</t>
  </si>
  <si>
    <r>
      <t xml:space="preserve">Връхчета 1-200 микролитра съвместими с автоматични пипети тип Eppendorf и  Biohit, </t>
    </r>
    <r>
      <rPr>
        <b/>
        <u/>
        <sz val="11"/>
        <rFont val="Times New Roman"/>
        <family val="1"/>
        <charset val="204"/>
      </rPr>
      <t>без филтър</t>
    </r>
    <r>
      <rPr>
        <sz val="11"/>
        <rFont val="Times New Roman"/>
        <family val="1"/>
        <charset val="204"/>
      </rPr>
      <t xml:space="preserve"> , без РНаза и ДНаза, ДНК и PCR инхибитори,  стерилни </t>
    </r>
    <r>
      <rPr>
        <b/>
        <sz val="11"/>
        <rFont val="Times New Roman"/>
        <family val="1"/>
        <charset val="204"/>
      </rPr>
      <t>в автоклавируеми кутии, до 960 бр. в опаковка</t>
    </r>
  </si>
  <si>
    <t>Двойно белязана сонда в 5'- FAM, а в 3'- BHQ1; сонда за провеждане на real-time PCR, 
IS1001_FAM:   Probe FAM  5-AGG CTC GGC TGC GTG CGT CGG TGC GCG-3 BHQ1</t>
  </si>
  <si>
    <t>Двойно белязана сонда в 5'- FAM, а в 3'- BHQ1; сонда за провеждане на real-time PCR, 
IF1_FAM:   5-FАМ-CCCCACCATTTTTCCGGAGCGA-BHQ1</t>
  </si>
  <si>
    <t>Двойно белязана сонда в 5'- FAM, а в 3'- BHQ1; сонда за провеждане на real-time PCR, 
IF3_FAM:    5-FAM-CGGCAAAGTGGATGCAACCGA-BQH1</t>
  </si>
  <si>
    <t>Двойно белязана сонда в 5'- FAM, а в 3'- BHQ1; сонда за провеждане на real-time PCR, 
IF2_FAM:   5-FAM-CCGATATAATCCGTCCTTCAACATCAG-BQH1</t>
  </si>
  <si>
    <t>Двойно белязана сонда в 5'- HEX, а в 3'- BHQ1; сонда за провеждане на real-time PCR, 
ptxP_FAM:   Probe FAM 5-ACA CGG CAT GAA CGC TCC TTC GGC-3 BHQ1</t>
  </si>
  <si>
    <t xml:space="preserve">Диагностични китове /набори/ за полимеразно-верижни реакции за детекция и количествено определяне на  L.monocitogenes чрез дуплексен real-time PCR анализ </t>
  </si>
  <si>
    <r>
      <t xml:space="preserve">Цефтобипрол, концентрация </t>
    </r>
    <r>
      <rPr>
        <b/>
        <sz val="11"/>
        <rFont val="Times New Roman"/>
        <family val="1"/>
        <charset val="204"/>
      </rPr>
      <t>5</t>
    </r>
    <r>
      <rPr>
        <sz val="11"/>
        <rFont val="Times New Roman"/>
        <family val="1"/>
        <charset val="204"/>
      </rPr>
      <t xml:space="preserve"> µg/диск , опаковани в 1 стрип до 50 диска  </t>
    </r>
  </si>
  <si>
    <t>Тройно концентрирана хранителна среда ТV-4, лиофилизирана, флакон за разтваряне до 2,5 мл.</t>
  </si>
  <si>
    <t>Набор за детекция на Chlamydia trachomatis чрез полимеразна верижна реакция в реално време. Наборът да включва специфични праймери и сонда за Chlamydia trachomatis. Мастер микс за амплификация, положителна контрола, екстракционна контрола, вътрешна инхибиционна контрола, отрицателна контрола. Опаковка до 110 реакции. За ин витро диагностика.</t>
  </si>
  <si>
    <t>Набор за детекция на Neisseria gonorrhoeae чрез полимеразна верижна реакция в реално време. Наборът да включва специфични праймери и сонда за  Neisseria gonorrhoeae. Мастер микс за амплификация, положителна контрола, екстракционна контрола, вътрешна инхибиционна контрола, отрицателна контрола. Опаковка до 110 реакции. За ин витро диагностика.</t>
  </si>
  <si>
    <t>Набор за детекция на Mycoplasma genitalium полимеразна верижна реакция в реално време. Наборът да включва специфични праймери и сонда за Mycoplasma genitalium. Мастер микс за амплификация, положителна контрола, екстракционна контрола, вътрешна инхибиционна контрола, отрицателна контрола. Опаковка до 110 реакции. За ин витро диагностика.</t>
  </si>
  <si>
    <t xml:space="preserve"> ELISA тест за доказване на ИгГ/ИгМ антитела срещу Тоскана вирус в човешки серум с рекомбинантен нуклеопротеинов антиген. Опаковка до 96 теста.</t>
  </si>
  <si>
    <t>ELISA тест за доказване на ИгГ/ИгМ антитела срещу Сицилия вирус на папатациева треска в човешки серум с рекомбинантен нуклеопротеинов антиген.  Опаковка до 96 теста.</t>
  </si>
  <si>
    <t xml:space="preserve">Набор от тестове за едностъпков мултиплексен PCR с двойно-праймиращи олигонуклеотиди (DPO) и детекция чрез стандартна електорфореза. Китовете да съдържат всички необходими реактиви за извършване на PCR реакцията и вътрешна контрола. Да диагностицират едновременно 15 или повече човешки респираторни вируси (грипни вируси А и В, респираторно-синцитиален вирус А и В, човешки метапневмовирус, парагрипни вируси 1, 2, 3 и 4, аденовируси, риновируси A/B/C, коронавируси OC43, 229E, NL63, бокавируси 1/2/3/4 и др.) </t>
  </si>
  <si>
    <t>Кит за автоматизирана система за изолиране на вирусни ДНК и РНК от носогърлени секрети, лаважи, аспирати,  серум, кръв, тъкани, клетъчни култури, тампони, проби от течно базирана цитология, трупни материали чрез методика, базираща се на магнитни частици. 96 теста в опаковка. Съвместимост с апарат ExiPrep 16Dx (Bioneer)</t>
  </si>
  <si>
    <t>Молекулен ДНК маркер 50-1000bp; да съдържа ивици равняващи се на 50, 100, 150 , 200, 250, 300, 400, 500, 600, 700, 800, 900, 1000 базови двойки, като има минимум 2 удебелени  на 250 и 500 базови двойки.</t>
  </si>
  <si>
    <t>опаковка</t>
  </si>
  <si>
    <t xml:space="preserve">Набор за секвениране с генетичен анализатор AB3130XL, базиран на стандартно секвениране с белязани стоп дидезоксирибонуклеотиди; съдържащ готова за използване реакционна смес, 5 Х секвенционен буфер, контролен праймер, pGEM контрола ДНК, за 100 реакции </t>
  </si>
  <si>
    <t xml:space="preserve">Секвенционен концентриран буфер, подходящ за работа с генетичен анализатор AB3130XL, концентрация 10Х; опаковка от 25 мл </t>
  </si>
  <si>
    <t>Капиляри за секвениране, съвместими с апарат АВ3139XL; 50 cm 16 капилярен сет (61 cm x 50 µm); 100 реакции</t>
  </si>
  <si>
    <t>Полимер за секвениране, съвместим с генетичен анализатор AB3130XL; точност 98,5% до 600 бази; до 250 проби; 3,5ml</t>
  </si>
  <si>
    <t xml:space="preserve">Силно дейонизиран формамид (formamide), течен, приложим за секвениране, 25 мл </t>
  </si>
  <si>
    <t>Аналитичен реактив - натриев ацетат  (3M Sodium Acetate) буферен разтвор с рН 5,5; 3 моларен, сертифициран без РНази, за молекулярна биология</t>
  </si>
  <si>
    <r>
      <t xml:space="preserve">Връхчета 0.1-10 XL микролитра с дължина минимум 45 мм; съвместими с автоматични пипети тип Епендорф и Биохит; стерилни; </t>
    </r>
    <r>
      <rPr>
        <b/>
        <u/>
        <sz val="11"/>
        <rFont val="Times New Roman"/>
        <family val="1"/>
        <charset val="204"/>
      </rPr>
      <t xml:space="preserve">с филтър </t>
    </r>
    <r>
      <rPr>
        <b/>
        <sz val="11"/>
        <rFont val="Times New Roman"/>
        <family val="1"/>
        <charset val="204"/>
      </rPr>
      <t xml:space="preserve">за </t>
    </r>
    <r>
      <rPr>
        <sz val="11"/>
        <rFont val="Times New Roman"/>
        <family val="1"/>
        <charset val="204"/>
      </rPr>
      <t>обезопасяване срещу аерозоли; без РНаза, ДНаза, ДНК и PCR инхибитори; в автоклавируеми кутии по 96 броя.</t>
    </r>
  </si>
  <si>
    <t>Лиофолизиран праймер - олиго(dT)20, 5 ОD, HPLC пречистен, MS контрол</t>
  </si>
  <si>
    <t>Двойно белязана сонда за провеждане на Real-Time RT PCR за детекция на риновируси белязана с багрилата FAM и BHQ1 - Probe FAM-5-TCC TCC GGC CCC TGA ATG YGG C, Y-C или Т</t>
  </si>
  <si>
    <t>Система за хоризонтална гел-електрофореза-Midi  Капацитет на пробите: 100
Размери на гела: 10х 10 см и 10х 7см; Обем на буфера не повече от 300 мл; Електроди от платина; Защитен капак с еднопосочно затваряне; УВ прозрачна ваничка за изливане на гелове с размери 10х 10 см и 10х 7см, с водачи иограничители; Окомплектована с 2 гребена за 16 проби всеки и с дебелина 1мм; Гранционен срок поне 12 мес.</t>
  </si>
  <si>
    <t>Захранващо устройство подходящо за хоризонтална гел-електрофореза Midi - Напрежение: 400 V; Сила на тока: 500mA; Мощност: 50W; Изводи за захранване на 4 ванички; 9х9 програми; Таймер; Функция за постоянен ток или постоянно напрежение; Автоматично възстановяване на програмата след прекъсване на захранването; Вътрешна памет за параметрите през последните 100ч. работа с възможност за трансфер на данни; Защита от късо съединение и претоварване; Плавно увеличаване на напрежението при
включване; Гранционен срок поне 12 мес.</t>
  </si>
  <si>
    <t>ДИАГНОСТИЧНИ РЕАКТИВИ</t>
  </si>
  <si>
    <t>АПАРАТУРА</t>
  </si>
  <si>
    <t>ЛАБОРАТОРНИ КОНСУМАТИВИ</t>
  </si>
  <si>
    <t>Система за хоризонтална гел-електрофореза</t>
  </si>
  <si>
    <t>Термоклатачка и блок за микроепруветки</t>
  </si>
  <si>
    <t>Лабораторен хладилник с фризер</t>
  </si>
  <si>
    <r>
      <t>Реактив на  James за цветна реакция за индол,</t>
    </r>
    <r>
      <rPr>
        <sz val="11"/>
        <color rgb="FFFF0000"/>
        <rFont val="Times New Roman"/>
        <family val="1"/>
        <charset val="204"/>
      </rPr>
      <t xml:space="preserve"> </t>
    </r>
    <r>
      <rPr>
        <sz val="11"/>
        <rFont val="Times New Roman"/>
        <family val="1"/>
        <charset val="204"/>
      </rPr>
      <t xml:space="preserve"> ампули до 5 мл</t>
    </r>
  </si>
  <si>
    <t xml:space="preserve">Двойно белязана сонда в 5' с- FAM, а в 3'- с BHQ1  (или аналогичен тъмен гасител в този спектър) за провеждане на Real-time PCR; скала на синтез 50 наномола (nmol); HPLC- пречистена; дължина до 30 нуклеотида     
 NG-GyrA "TGT-CGT-AAA-CTG-CGG-AA"                                                                                              </t>
  </si>
  <si>
    <t>M. genitalium положителна контрола, да съдържа фрагменти от синтетична ДНК, достатъчни за 10 реакции, предназначени да симулират див тип М. genitalium или мутантен M. genitalium, включително: 
MG, 23S rRNA див тип
MG, 23S rRNA A2058G
MG, 23S rRNA A2059G
MG, 23S rRNA A2058T
MG, 23S rRNA A2058C
MG, 23S rRNA A2059C</t>
  </si>
  <si>
    <t>Кит с шест различни по флуорохромен интензитет групи микросфери, покрити със специфични антитела за едновременно количествено определяне на човешки IL-2, IL-4, IL-6, IL-10, TNF ,IFN-γ and IL-17 в супернатанта от тъканни култури, ЕДТА плазма или серум, за флоуцитометрия</t>
  </si>
  <si>
    <t>Мишо античовешко моноклонално антитяло срещу IL-10, маркирано с PE, за флоуцитометрия</t>
  </si>
  <si>
    <t>Тестове за молекулярна диагностика на микобактерии съвместими със
 система Tween Cubator (Hain)</t>
  </si>
  <si>
    <t>кит</t>
  </si>
  <si>
    <t xml:space="preserve">Мишо античовешко моноклонално антитяло (клон TU66) срещу CD39 маркирано с FITC,  за флоуцитометрия </t>
  </si>
  <si>
    <t xml:space="preserve">Мишо античовешко моноклонално антитяло (клон SK7) срещу CD3 маркирано с AmCyan,  за флоуцитометрия </t>
  </si>
  <si>
    <t xml:space="preserve">Мишо античовешко моноклонално антитяло (клон 236A/E7) срещу FoxP3 маркирано с Alexa Fluor 647,  за флоуцитометрия </t>
  </si>
  <si>
    <t>Мишо античовешко моноклонално антитяло (клон 4S.B3) срещу IFNgamma маркирано с APC,  за флоуцитометрия</t>
  </si>
  <si>
    <t xml:space="preserve"> Boc-AOAc-OH  опаковка до 5 грама</t>
  </si>
  <si>
    <t xml:space="preserve"> N-alpha-Fmoc-N-epsilon-Dde-L-lysine, Fmoc-Lys(Dde) - Fmoc-L-Lys(Dde)-OH опаковка до 5 грама</t>
  </si>
  <si>
    <t>MICRONAUT-S MDR MRGN-Screening 3 - плаки за тестване на МПК на мултирезистентни Грам (-) бактерии</t>
  </si>
  <si>
    <t>Термостабилна, рекомбинантна ДНК Taq полимераза. Определена чистота над 90%. Без ендонуклеазна, РНК-азна и протеазна активност; в комплект с буфери и магнезиев хлорид; опаковка до 500 единици с концентрация до 5 единици на микролитър;</t>
  </si>
  <si>
    <t>10х TBE Буфер, 0,89М Tрис; 0,89М Борна киселина; 0,02М EДТА (концентрат),  – дозирана  субстанция за директно разтваряне в dH2O в опаковка до 0,5 литра</t>
  </si>
  <si>
    <t>Реактиви за цветна реакция за работа с мануални галерии за идентификация - за работа с Vibrio агар рН 8.5 и ТСBS опаковки до 5 мл</t>
  </si>
  <si>
    <t xml:space="preserve">Плаки за PCR, 96 ямкови, прозрачни с половин пола (7мм) и висок профил с обем 350 μl (Corning или еквивалент), изрязан ръб на позиция А1, 3мм  повдигнати ямки, опаковка до 10 броя </t>
  </si>
  <si>
    <t>Връхчета 2-20 микролитра съвместими с автоматични пипети тип Eppendorf Research, с филтър за обезопасяване срещу аерозоли, без РНаза и ДНаза, ДНК и PCR инхибитори, в автоклавируеми кутии, с дължина не по малка от 45мм, до 96 бр</t>
  </si>
  <si>
    <r>
      <rPr>
        <b/>
        <sz val="11"/>
        <color theme="1"/>
        <rFont val="Times New Roman"/>
        <family val="1"/>
        <charset val="204"/>
      </rPr>
      <t>Електропоратор за трансформация на бактерии и дрожди с ДНК, РНК и др.</t>
    </r>
    <r>
      <rPr>
        <sz val="11"/>
        <color theme="1"/>
        <rFont val="Times New Roman"/>
        <family val="1"/>
        <charset val="204"/>
      </rPr>
      <t xml:space="preserve">
- да работи с универсални кювети с процепи 1мм, 2мм, 4мм
- с автоклавируем държащ на кюветата
- да поддържа пулсово напрежение до 2500V
- захранване 230 V, 50 – 60 Hz
- запис на данни чрез USB порт или друг порт със съответен кабел
- Да покрива стандарти БДС EN 61326-1:2013 и БДС EN 50581:2012 или еквивалентни
- Минимално гаранционно обслужване: 2 години от датата на инсталация</t>
    </r>
  </si>
  <si>
    <r>
      <rPr>
        <b/>
        <sz val="11"/>
        <color theme="1"/>
        <rFont val="Times New Roman"/>
        <family val="1"/>
        <charset val="204"/>
      </rPr>
      <t xml:space="preserve">Електроблотер подходящ за извършване на Southern, Northern и Western блот техники
</t>
    </r>
    <r>
      <rPr>
        <sz val="11"/>
        <color theme="1"/>
        <rFont val="Times New Roman"/>
        <family val="1"/>
        <charset val="204"/>
      </rPr>
      <t>- размерите да позволяват работа с гелове до 20х20 см
- да е подходящ за трансфер на високомолекулни ДНК фрагменти (до 1Мб) получени при макрорестрикционен анализ чрез пулсова електрофореза (PFGE/ CHEF)
- да включва подходящо захранване / трансформатор</t>
    </r>
    <r>
      <rPr>
        <b/>
        <u/>
        <sz val="11"/>
        <color theme="1"/>
        <rFont val="Times New Roman"/>
        <family val="1"/>
        <charset val="204"/>
      </rPr>
      <t xml:space="preserve"> или</t>
    </r>
    <r>
      <rPr>
        <sz val="11"/>
        <color theme="1"/>
        <rFont val="Times New Roman"/>
        <family val="1"/>
        <charset val="204"/>
      </rPr>
      <t xml:space="preserve"> да изисква такова с макс. параметри до 600V/300mА (налично в лаборатория НРЛ-КМАР)
- Минимално гаранционно обслужване: 2 години от датата на инсталация</t>
    </r>
  </si>
  <si>
    <t>Vibrio агар, рН 8.5, суха среда</t>
  </si>
  <si>
    <t>Серуми за типизиране на Vibrio cholerae</t>
  </si>
  <si>
    <t>Връхчета за пипети 20-200 микролитра за пипета тип Епендорф и Биохит; стерилни; с филтър за обезопасяване срещу аерозоли; без РНаза, ДНаза, ДНК и PCR инхибитори; автоклавируема кутия до 96 броя.</t>
  </si>
  <si>
    <r>
      <t>Криоепруветки с обем  2 мл, на стояща основа. Полипропиленови, стерилни, с винтова капачка с гумен уплътнител, градуирани, с обло дъно, разграфени. издържащи на температури от  -196</t>
    </r>
    <r>
      <rPr>
        <vertAlign val="superscript"/>
        <sz val="11"/>
        <rFont val="Times New Roman"/>
        <family val="1"/>
        <charset val="204"/>
      </rPr>
      <t>о</t>
    </r>
    <r>
      <rPr>
        <sz val="11"/>
        <rFont val="Times New Roman"/>
        <family val="1"/>
        <charset val="204"/>
      </rPr>
      <t>С до +100</t>
    </r>
    <r>
      <rPr>
        <vertAlign val="superscript"/>
        <sz val="11"/>
        <rFont val="Times New Roman"/>
        <family val="1"/>
        <charset val="204"/>
      </rPr>
      <t>о</t>
    </r>
    <r>
      <rPr>
        <sz val="11"/>
        <rFont val="Times New Roman"/>
        <family val="1"/>
        <charset val="204"/>
      </rPr>
      <t>С. В опаковки до 50 броя.</t>
    </r>
  </si>
  <si>
    <t>Стерилни йозета за еднократна употреба, 1 мкл; максимален брой в опаковка до 100бр.</t>
  </si>
  <si>
    <t>Стерилни йозета за еднократна употреба, 10 мкл; максимален брой в опаковка до 100бр.</t>
  </si>
  <si>
    <t>Термосайклър PCR Апарат за амплификация на нуклеинови киселини.
- Да има възможност за смяна на термоблока   
-Съвместимост на апарата с китове и реактиви от различни производители
- Капацитет на блока - 96 ямки х 0.2 ml 
- Максимална скорост на нагряване на блока не по-малка от 6,0°С/сек.
-Максимална скорост на охлаждане на блока не по-малка от 4,0°С/сек.
- Стъпка на задаване на скоростта за изменение на температурата през не пoвече от 1°С/сек.
- Температурен обхват да бъде от 4°С до 99°С или по-широк
-Точност на поддържаната зададена температура отклонението да е до ± 0.3°С
- Поддържана температурна хомогенност между отделните ямки на блока отклонението да е до ± 0.3°С
-Загряване на капака  за предпазване от конденз да осигурява температури в диапазона от 70°С до 110°С или по-широк
- Софтуерна програма за обработка на данни и събиране, обработка, съхранение и архивиране на аналитичните данни
- USB порт
Срок на гаранционна поддръжка и обслужване минимум 12 месеца</t>
  </si>
  <si>
    <t>Кит за PCR клониране без предварително пречистване на PCR продукта и без необходимост от 5' фосфорилирани праймери ; да позволява In-vitro транскрипция с  промотори SP6 и T7, подходящ както за Т/А клониране , така и на фрагменти с тъпи краища; да съдържа вектор с поне 10 рестриктазни места за субклониране, компетентни клетки, контролни праймери</t>
  </si>
  <si>
    <t>Малеинова киселина, чза</t>
  </si>
  <si>
    <t>Глицин, чза</t>
  </si>
  <si>
    <t>Дигоксигенин-11-уридин трифосфат (DIG-11-UTP); за белязане на ДНК сонди; концентрация до 1mM, стабилност в алкалнa среда</t>
  </si>
  <si>
    <t>наномол</t>
  </si>
  <si>
    <t>Анти-дигоксигенин антитяло , конюгирано с алкална фосфатаза (AP), Anti-Digoxigenin-AP Fab фрагменти</t>
  </si>
  <si>
    <t>Набор за белязане на ДНК сонди с дигоксигенин  и колориметрично отчитане при Саутърн блот, включващ контроли за белязане и детекция, както и необходимите реактиви за провеждане на хибридизация и детекция</t>
  </si>
  <si>
    <t>Kит за прецизно количествено флуориметрично измерване на двойно-верижна ДНК съвместим с флуорoспектрофотометър AccuLite 470 (Biotium), диапазон 0,03-250ng/ реакция, включва минимум 6 готови ДНК стандарта</t>
  </si>
  <si>
    <t xml:space="preserve">Микротитърни плаки от полистирен 96 - U-ямкови, стерилни, опаковка до 20 броя </t>
  </si>
  <si>
    <t xml:space="preserve"> нуклеотидна база</t>
  </si>
  <si>
    <t xml:space="preserve">Двойно белязана сонда: 
cdtA_probe HEX- 5' TCC TCC ACG CAT ATA ATC ATT TAC ATC AGC  3'- BHQ-1 
</t>
  </si>
  <si>
    <t>Високоскоростна миницентрофуга с 1000 – 14500 об/мин. Да притежава дисплей с информация за скорост, време и сила на центрофугирането. Ротор с минимум 12 гнезда за 1,5 както и 0,5 и 0,2 мл епруветки (с подходящи адаптери). Система за сигурност, която автоматично изключва центрофугата при дисбаланс. Гаранция минимум 24 месеца</t>
  </si>
  <si>
    <t>Серологични пипети от 5мл, стерилни, градуирани, индивидуално опаковани; да издържат на киселини, основи, фенол, хлороформ и други органични разтворители</t>
  </si>
  <si>
    <t>Покривни стъкла: Размери 22 х 22 мм, дебелина 0,15 мм. Опаковка до 50 броя.</t>
  </si>
  <si>
    <t>Пластмасови контейнери за микроскопски стъкла с размер 26х76 мм, вместимост до 5 броя в контейнер</t>
  </si>
  <si>
    <r>
      <t>Криоепруветки с обем  2 мл, с конично дъно без пола. Прозрачни, с плоска капачка на винт и  гумен уплътнител, издържащи на температури от  -196</t>
    </r>
    <r>
      <rPr>
        <vertAlign val="superscript"/>
        <sz val="11"/>
        <rFont val="Times New Roman"/>
        <family val="1"/>
        <charset val="204"/>
      </rPr>
      <t>о</t>
    </r>
    <r>
      <rPr>
        <sz val="11"/>
        <rFont val="Times New Roman"/>
        <family val="1"/>
        <charset val="204"/>
      </rPr>
      <t>С до +100</t>
    </r>
    <r>
      <rPr>
        <vertAlign val="superscript"/>
        <sz val="11"/>
        <rFont val="Times New Roman"/>
        <family val="1"/>
        <charset val="204"/>
      </rPr>
      <t>о</t>
    </r>
    <r>
      <rPr>
        <sz val="11"/>
        <rFont val="Times New Roman"/>
        <family val="1"/>
        <charset val="204"/>
      </rPr>
      <t>С. В опаковки до 50 броя.</t>
    </r>
  </si>
  <si>
    <r>
      <t xml:space="preserve">Hot-start ДНК Taq полимераза за PCR; горещ старт чрез инхибиращо моноклонално антитяло, със запазена интактна 5'-3' екзонуклеазна функция, окомплектована с 10х реакционен буфер и 20 mM магнезиев хлорид, </t>
    </r>
    <r>
      <rPr>
        <b/>
        <sz val="11"/>
        <color indexed="8"/>
        <rFont val="Times New Roman"/>
        <family val="1"/>
        <charset val="204"/>
      </rPr>
      <t>да съдържа и 10mM dNTP (2,5mM всеки), разфасовка до 500 единици</t>
    </r>
  </si>
  <si>
    <r>
      <t xml:space="preserve">Имунохроматографски тест за </t>
    </r>
    <r>
      <rPr>
        <b/>
        <sz val="11"/>
        <rFont val="Times New Roman"/>
        <family val="1"/>
        <charset val="204"/>
      </rPr>
      <t>доказване на легионелен антиген</t>
    </r>
    <r>
      <rPr>
        <sz val="11"/>
        <rFont val="Times New Roman"/>
        <family val="1"/>
        <charset val="204"/>
      </rPr>
      <t xml:space="preserve"> в урина до 15 мин., в реакция без допълнителни стъпки и консумативи, при стайна температура., опаковка до 20 теста. За ин витро диагностика.</t>
    </r>
  </si>
  <si>
    <t>Имунохроматографски тест за серологична диагностика на туларемия в реакция без допълнителни стъпки и консумативи, при стайна температура, опаковка до 10 теста</t>
  </si>
  <si>
    <t>Микроаглутинационен тeст за доказване на тотални анти-Brucella антитела – BRUCAPT-BRUCELLACAPT или еквивалент, с разредител за микроаглутинационен тeст, опаковка до 192 теста. За ин витро диагностика.</t>
  </si>
  <si>
    <t>GVPC лиофилизиран селективен суплемент за легионела,  за добавяне към 500 ml СУЕ агар; със съдържание за 1 флакон  субстанция: глицин 1.5 гр., ванкомицин хидрохлорид 0.5гр., полимиксин В сулфат 39600 I.E., циклохексимид 40 мгр.</t>
  </si>
  <si>
    <t>Двуфазна среда за хемокултури в бутилка до 40 мл течна среда и вертикален агарозен слой. За изолиране на Brucella spp от кръв.</t>
  </si>
  <si>
    <t>Бульон за бруцела, суха хранителна среда, опаковка до 500 грама.</t>
  </si>
  <si>
    <t>Стерилна еднократна шпатула Дригалски: бял полистирен; стерилна, без ръбове, основа = 38 мм с край, предотвратяващ контакт със стената на Петриевата паничка; ъгъл между основата и рамото = 90 градуса, опаковка до 5 броя</t>
  </si>
  <si>
    <t>Молекулен ДНК маркер 100-1000bp; да съдържа ивици равняващи се на 100, 200, 300, 400, 500, 600, 700, 800, 900, 1000 базови двойки. Опаковка до 100 микрограма</t>
  </si>
  <si>
    <t xml:space="preserve">Реактив за цветна реакция за работа с мануални галерии за идентификация, цинк на прах, опаковка до 20 грама </t>
  </si>
  <si>
    <r>
      <t xml:space="preserve">Диагностичен набор </t>
    </r>
    <r>
      <rPr>
        <b/>
        <sz val="11"/>
        <rFont val="Times New Roman"/>
        <family val="1"/>
        <charset val="204"/>
      </rPr>
      <t>за предметна аглутинация за Brucella (общи антитела)</t>
    </r>
    <r>
      <rPr>
        <sz val="11"/>
        <rFont val="Times New Roman"/>
        <family val="1"/>
        <charset val="204"/>
      </rPr>
      <t xml:space="preserve"> с включена положителна контрола, отрицателна контрола и цветна бактериална суспензия. Опаковка до 5 милилитра</t>
    </r>
  </si>
  <si>
    <r>
      <t xml:space="preserve">Диагностичен набор </t>
    </r>
    <r>
      <rPr>
        <b/>
        <sz val="11"/>
        <rFont val="Times New Roman"/>
        <family val="1"/>
        <charset val="204"/>
      </rPr>
      <t>за предметна аглутинация за Brucella melitensis антитела</t>
    </r>
    <r>
      <rPr>
        <sz val="11"/>
        <rFont val="Times New Roman"/>
        <family val="1"/>
        <charset val="204"/>
      </rPr>
      <t xml:space="preserve"> с включена положителна контрола, отрицателна контрола и цветна бактериална суспензия. Опаковка до 30 милилитра</t>
    </r>
  </si>
  <si>
    <r>
      <t xml:space="preserve">Диагностичен набор </t>
    </r>
    <r>
      <rPr>
        <b/>
        <sz val="11"/>
        <rFont val="Times New Roman"/>
        <family val="1"/>
        <charset val="204"/>
      </rPr>
      <t>за аглутинация за Brucella (общи антитела), в микротитърни плаки</t>
    </r>
    <r>
      <rPr>
        <sz val="11"/>
        <rFont val="Times New Roman"/>
        <family val="1"/>
        <charset val="204"/>
      </rPr>
      <t xml:space="preserve"> с включена положителна контрола, отрицателна контрола и цветна бактериална суспензия. Опаковка до 30 милилитра</t>
    </r>
  </si>
  <si>
    <r>
      <t xml:space="preserve">Диагностичен набор </t>
    </r>
    <r>
      <rPr>
        <b/>
        <sz val="11"/>
        <rFont val="Times New Roman"/>
        <family val="1"/>
        <charset val="204"/>
      </rPr>
      <t>за аглутинация за Brucella melitensis антитела, в микротитърни плаки</t>
    </r>
    <r>
      <rPr>
        <sz val="11"/>
        <rFont val="Times New Roman"/>
        <family val="1"/>
        <charset val="204"/>
      </rPr>
      <t xml:space="preserve"> с включени положителна контрола, отрицателна контрола и цветна бактериална суспензия. Опаковка до 5 милилитра</t>
    </r>
  </si>
  <si>
    <t>Аглутиниращ серум за серологична идентификация на Brucella  abortus от бактериална култура. Опаковка до 2 милилитра</t>
  </si>
  <si>
    <t xml:space="preserve">Аглутиниращ серум за серологична идентификация на Brucella  melitensis от бактериална култура. Опаковка до 2 милилитра </t>
  </si>
  <si>
    <t>Yersinia enterocolitica O 3 антиген за реакция  микро-Видал, оцветен. Опаковка до 3 милилитра</t>
  </si>
  <si>
    <t xml:space="preserve">Yersinia enterocolitica O 9 антиген за реакция  микро-Видал, оцветен. Опаковка до 3 милилитра </t>
  </si>
  <si>
    <t>Контролен аnti-Yersinia enterocolitica O 3 серум за реакция Видал.Опаковка до 1 милилитър.</t>
  </si>
  <si>
    <t>Контролен аnti-Yersinia enterocolitica O 9 серум за реакция Видал. Опаковка до 1 милилитър.</t>
  </si>
  <si>
    <t>Ацетон, ч.з.а., опаковка до 1 литър</t>
  </si>
  <si>
    <t>Ацетон, химически чист,опаковка до 1 литър</t>
  </si>
  <si>
    <t>Бензалкониев хлорид, 50 % воден разтвор, опаковка до 500 милилитра</t>
  </si>
  <si>
    <t>Буферен разтвор за рН 4 при 20 ºС, опаковка до 500 милилитра</t>
  </si>
  <si>
    <t>Глицерол: ч.з.а., концентрация мин. 87%, опаковка до 1 литър</t>
  </si>
  <si>
    <t>Диметил сулфоксид (DMSO), стерилно филтриран, разфасовка до 10 милилитра</t>
  </si>
  <si>
    <t>Калиев хлорид разтвор 3М, опаковка до 500 милилитра</t>
  </si>
  <si>
    <t>Лимонена киселина на прах ч.з.а, опаковка до 500 грама</t>
  </si>
  <si>
    <t>Натриев тиосулфат 0,1 N за титриране, опаковка до 1 литър</t>
  </si>
  <si>
    <r>
      <t>Набор за синтез на copy DNA с висока специфичност и дължина на крайния продукт минимум 5 килобази, да съдържа 2х реакционен буфер, включващ oligo(dT)20, random hexamers, MgCl2, dNTPs. Ензими - обратна транскриптаза и рекомбинантен рибонуклеазен инхибитор и RNaseH. Обем на реакцията 20 мкл. Синтезираният продукт да е директно приложим за real time и конвенционален PCR, оптимална температура 50</t>
    </r>
    <r>
      <rPr>
        <vertAlign val="superscript"/>
        <sz val="11"/>
        <color theme="1"/>
        <rFont val="Times New Roman"/>
        <family val="1"/>
        <charset val="204"/>
      </rPr>
      <t>O</t>
    </r>
    <r>
      <rPr>
        <sz val="11"/>
        <color theme="1"/>
        <rFont val="Times New Roman"/>
        <family val="1"/>
        <charset val="204"/>
      </rPr>
      <t xml:space="preserve"> С</t>
    </r>
  </si>
  <si>
    <r>
      <t>Праймер с LNA бази за провеждане на Real-Time PCR за детекция на риновируси, скала на синтез 25-50 наномола, пречистен от соли F - CP</t>
    </r>
    <r>
      <rPr>
        <b/>
        <u/>
        <sz val="11"/>
        <rFont val="Times New Roman"/>
        <family val="1"/>
        <charset val="204"/>
      </rPr>
      <t>A</t>
    </r>
    <r>
      <rPr>
        <sz val="11"/>
        <rFont val="Times New Roman"/>
        <family val="1"/>
        <charset val="204"/>
      </rPr>
      <t xml:space="preserve"> GCC </t>
    </r>
    <r>
      <rPr>
        <b/>
        <u/>
        <sz val="11"/>
        <rFont val="Times New Roman"/>
        <family val="1"/>
        <charset val="204"/>
      </rPr>
      <t>T</t>
    </r>
    <r>
      <rPr>
        <sz val="11"/>
        <rFont val="Times New Roman"/>
        <family val="1"/>
        <charset val="204"/>
      </rPr>
      <t>GC GTG GC</t>
    </r>
  </si>
  <si>
    <t>Консумативи за  генетичен анализатор AB3130XL</t>
  </si>
  <si>
    <t xml:space="preserve"> Меропенем, концентрация 10 µg/диск ,  опаковани в 1 стрип до 50 диска  </t>
  </si>
  <si>
    <r>
      <t xml:space="preserve">Кит за молекулярна диагностика на </t>
    </r>
    <r>
      <rPr>
        <i/>
        <sz val="11"/>
        <rFont val="Times New Roman"/>
        <family val="1"/>
        <charset val="204"/>
      </rPr>
      <t>M.tuberculosis</t>
    </r>
    <r>
      <rPr>
        <sz val="11"/>
        <rFont val="Times New Roman"/>
        <family val="1"/>
        <charset val="204"/>
      </rPr>
      <t xml:space="preserve"> complex от белодробен материал и култура с едновременно определяне  на резистентност към Rifampicin  и Isoniazid, включващ: ДНК олигонуклеотиди за полимеразна верижна реакция, Taq полимераза и мембрани с ген-специфични ДНК сонди за последваща хибридизация в 1 набор. Китът да съдържа не по-малко от 12 теста и да бъде съвместим с методиката на наличната хибридизационна система за генетична идентификация в НРЛ по туберкулоза - </t>
    </r>
    <r>
      <rPr>
        <b/>
        <sz val="11"/>
        <rFont val="Times New Roman"/>
        <family val="1"/>
        <charset val="204"/>
      </rPr>
      <t>TwinCubator.</t>
    </r>
    <r>
      <rPr>
        <sz val="11"/>
        <rFont val="Times New Roman"/>
        <family val="1"/>
        <charset val="204"/>
      </rPr>
      <t xml:space="preserve"> Наборът да притежава СЕ маркировка в съответствие с директива 98/79/СЕ. </t>
    </r>
  </si>
  <si>
    <r>
      <t xml:space="preserve">Кит за молекулярна диагностика на не по-малко от 13 вида най-често срещани aтипични микобактерии, асоциирани с човешката патология, включващ: ДНК олигонуклеотиди за полимеразна верижна реакция, Taq полимераза и мембрани с ген специфични ДНК сонди за последваща хибридизация в  1 набор. Китът да съдържа не по-малко от 96 теста и да бъде съвместим с методиката на наличната хибридизационна система за генетична идентификация в НРЛ по туберкулоза - </t>
    </r>
    <r>
      <rPr>
        <b/>
        <sz val="11"/>
        <rFont val="Times New Roman"/>
        <family val="1"/>
        <charset val="204"/>
      </rPr>
      <t>TwinCubator.</t>
    </r>
    <r>
      <rPr>
        <sz val="11"/>
        <rFont val="Times New Roman"/>
        <family val="1"/>
        <charset val="204"/>
      </rPr>
      <t xml:space="preserve">  Наборът да притежава СЕ маркировка в съответствие с директива 98/79/СЕ.</t>
    </r>
  </si>
  <si>
    <r>
      <t xml:space="preserve">6хбуфер за нанасяне на ДНК проби върху агарозни и полиакриламидни гелове </t>
    </r>
    <r>
      <rPr>
        <b/>
        <u/>
        <sz val="11"/>
        <rFont val="Times New Roman"/>
        <family val="1"/>
        <charset val="204"/>
      </rPr>
      <t xml:space="preserve">син, </t>
    </r>
    <r>
      <rPr>
        <sz val="11"/>
        <rFont val="Times New Roman"/>
        <family val="1"/>
        <charset val="204"/>
      </rPr>
      <t>опаковка от 5х1мл</t>
    </r>
  </si>
  <si>
    <t>ПРЕДПАЗНИ СРЕДСТВА</t>
  </si>
  <si>
    <t>Кит за фиксиране и пермеабилизиране на клетки за вътреклетъчно оцветяване на цитокини с флуорохромконюгирани антицитокинови антитела, Да съдържа фиксиращо/пермеабилизиращ буфер и миещ буфер.</t>
  </si>
  <si>
    <t>Количество до</t>
  </si>
  <si>
    <t xml:space="preserve">Мюлер-Хинтон бульон с контролирани нива на катионите (Cation Adjusted Mueller Hinton Bouillon) в епруветки, опаковка до 20 бр х 11мл </t>
  </si>
  <si>
    <t>ELISA за човешки TGF-β1 , 96 проби, тестова проба  серум , плазма или  супернатант от клетъчна култура ,чувствителност &lt; 9 pg/ml, стандартен обхват от 31.25 pg/ml - 2000 pg/ml</t>
  </si>
  <si>
    <r>
      <t xml:space="preserve">Бързи  (до 10 min) имунохроматографски тестове за качествена диагностика на </t>
    </r>
    <r>
      <rPr>
        <i/>
        <sz val="11"/>
        <rFont val="Times New Roman"/>
        <family val="1"/>
        <charset val="204"/>
      </rPr>
      <t>Cryptosporidium /Giardia/Entamoeba</t>
    </r>
    <r>
      <rPr>
        <sz val="11"/>
        <rFont val="Times New Roman"/>
        <family val="1"/>
        <charset val="204"/>
      </rPr>
      <t xml:space="preserve"> във фекални проби. До 20 теста в опаковка. За ин витро диагностика.</t>
    </r>
  </si>
  <si>
    <t xml:space="preserve">Индикаторни ленти за измерване на pH от 4.5 до 10. материал - Пластмаса </t>
  </si>
  <si>
    <t>Двустранен пластмасов статив за епруветки от 0.5, 1.5 и 2 мл, 50 гнезда</t>
  </si>
  <si>
    <t>Статив за епруветки тип "Епендорф" от 0.5, 1.5 и 2 мл , 96 или 100 гнезден</t>
  </si>
  <si>
    <t xml:space="preserve">Статив  (поплавък) за епруветки от 1.5 мл, подходящ за водна баня и течен азот,  размери до 16/16 см </t>
  </si>
  <si>
    <t xml:space="preserve">Високоскоростен хоризонтален хомогенизатор. Скорост на хомогенизиране от 2700 - 4000 rpm. Вместимост 3 епруветки с конично дъно по 2 мл.  С таймер от 3 сек до 3 мин. С гаранция минимум 24 месеца. </t>
  </si>
  <si>
    <t xml:space="preserve">Амониев ацетат 1 кг х.ч. </t>
  </si>
  <si>
    <t xml:space="preserve">3 М калиев ацетат pH 5.5 опаковка до 100 ml </t>
  </si>
  <si>
    <t>милилитри</t>
  </si>
  <si>
    <t>Сонда за отчитане на real-time PCR реакцията за диагностика на ентеровируси, белязана с багрилата FAM и BHQ1      
 Probe-EV-FAM-TCCGGCCCCTGAATGCGGCTAAT-BHQ</t>
  </si>
  <si>
    <t>Неспецифични праймери - random hexamers - pd(N)6, концентрация от 50 µМ, да е достатъчна за 100 обратни транскрипции с обем 20 микролитра</t>
  </si>
  <si>
    <r>
      <t xml:space="preserve">Пептиди с дължина 8 – 22 аминокиселини и състав по заявка на клиента, синтезирани върху твърда фаза по стандартна F-moc  технология, високо специфични за </t>
    </r>
    <r>
      <rPr>
        <i/>
        <sz val="11"/>
        <color theme="1"/>
        <rFont val="Times New Roman"/>
        <family val="1"/>
        <charset val="204"/>
      </rPr>
      <t xml:space="preserve">Mycobacterium tuberculosis </t>
    </r>
    <r>
      <rPr>
        <sz val="11"/>
        <color theme="1"/>
        <rFont val="Times New Roman"/>
        <family val="1"/>
        <charset val="204"/>
      </rPr>
      <t xml:space="preserve">за антиген-специфична стимулация на CD4 и / или CD8 T лимфоцити, с чистота  &gt;95% и концентрация 1mg/ml </t>
    </r>
  </si>
  <si>
    <t>ELISA  за човешки липоксин A4,LXA4 - стандартен обхват от 0.625 pg/mL-40 pg/mL. Опаковка до 96 теста</t>
  </si>
  <si>
    <t xml:space="preserve"> Мишо античовешко моноклонално антитяло  CD122, (клон  Mik-β3) , маркирано с BV421, за флоуцитометрия</t>
  </si>
  <si>
    <t>Мишо античовешко моноклонално антитяло срещу CD134 (клон ACT35) , маркирано с APC, за флоуцитометрия</t>
  </si>
  <si>
    <t>Мишо античовешко моноклонално антитяло срещу CD45RO (клон UCHL1), маркирано с PE-Cy7, за флоуцитометрия</t>
  </si>
  <si>
    <t>Мишо античовешко моноклонално антитяло срещу CD25 (клон M-A251) маркирано с APC-Cy7, за флоуцитометрия</t>
  </si>
  <si>
    <r>
      <t xml:space="preserve">Стрипове по 8 броя, 0.2 мл епруветки за PCR, висок профил, прозрачни, с отделен стрип </t>
    </r>
    <r>
      <rPr>
        <b/>
        <sz val="11"/>
        <rFont val="Times New Roman"/>
        <family val="1"/>
        <charset val="204"/>
      </rPr>
      <t>изпъкнали капачки (domed), опаковка до 250броя</t>
    </r>
  </si>
  <si>
    <t>Нитро син тетразолиев хлорид (Nitro blue tetrazolium chloride -NBT) , чистота &gt;99%</t>
  </si>
  <si>
    <t>5-бромо-4-хлоро-3-индоил фосфат p-толуидинова сол (BCIP (p-толуидинова сол), чистота &gt;98%</t>
  </si>
  <si>
    <t>Контейнери за екскременти с лъжичка, нестерилни, обем 15мл, диаметър 22mm, височина 80mm. Опаковка до 100 броя.</t>
  </si>
  <si>
    <t>Стерилни филтри за еднократна употреба за спринцовки, непирогенни, хидрофилни, размер на порите 0,22 µm, за филтриране на обеми до 50 ml, индивидуално опаковани,  PTFE - мембрана, опаковка до 50 броя</t>
  </si>
  <si>
    <t>Мембранни филтри, пора 0,22 µm, диаметър на филтъра 47-50 mm, стерилни, индивидуално опаковани, бели с тъмна мрежа, за филтриране при бактериологичен анализ, опаковка до 50 броя</t>
  </si>
  <si>
    <t xml:space="preserve">Стерилни филтри за еднократна употреба за спринцовки, непирогенни, хидрофилни, размер на порите 0,45µm, диаметър на филтъра 30mm, индивидуално опаковани, за ултрафилтрация и стерилизация на разтвори, опаковка до 50 броя </t>
  </si>
  <si>
    <t>Вакуум филтрационен модул, размер на порите на филтъра  0,22 µm, пластмасов, за еднократна употреба, вместимост 500 ml, с капак, индивидуално опаковани, опаковка до 50 броя</t>
  </si>
  <si>
    <t>ELISA за човешки простагландин E2, стандартен обхват от 0.03 ng/ml - 40 ng/ml. Опаковка до 96 теста</t>
  </si>
  <si>
    <t>Набор за провеждане на полимеразно-верижна реакция в реално време - едностъпков TaqMan Real Time RT-PCR кит, съдържащ: 25X RT-PCR Enzyme Mix (обратна транскриптаза - mutant MMLV RT и hot start ДНК полимераза); 2X RT-PCR буфер, включващ ROX™ референтно багрило; Detection Enhancer, който подобрява амплификацията на матрици с високо GC съдържание или постоянна вторична структура; свободна от нуклеази вода. Китът да е оптимизиран за използване на single-plex или duplex TaqMan® primer/probe комплекти. Опаковка от 1000 реакции.</t>
  </si>
  <si>
    <t xml:space="preserve">Кит за  изолиране на микробна  ДНК от вода, почва, кръв, биопсичен материал и фецес чрез хомогенизиране с керамични или стъклени микросфери, за обработка на  до 500 мг изходен материал, с чистота на ДНК 260/280 нм минимум 1.7-1.9.
Да не е на фенолна основа. Да включва разтвор премахващ инхибитори.  Качеството на изолираната ДНК е подходящо за целогеномно секвениране  </t>
  </si>
  <si>
    <t>Хранителни среди за микробиология (обикновени, недиференциращи, елективни)</t>
  </si>
  <si>
    <t>Микс 2х за бърз и високо специфичeн конвенционален Hot start PCR  в обем от 50 мкл съдържащ: Всички необходими компоненти за мултиплексна PCR реакция, включително буфер за директно накапване на гел. Опаковка до 500 реакции.</t>
  </si>
  <si>
    <t>МИК  Ванкомицин плаки с чупещи се стрипове за определяне на МПК чрез разреждане в бульон, натоварени с концентрационен градиент (минимум 7 концентрации) на Ванкомицин</t>
  </si>
  <si>
    <t>МИК Тейкопланин плаки с чупещи се стрипове за определяне на МПК чрез разреждане в бульон, натоварени с концентрационен градиент (минимум 7 концентрации) на Тейкопланин</t>
  </si>
  <si>
    <t>МИК  Колистин плаки с чупещи се стрипове за определяне на МПК чрез разреждане в бульон, натоварени с концентрационен градиент (минимум 7 концентрации) на Колистин</t>
  </si>
  <si>
    <r>
      <t xml:space="preserve">Търговски набор за PCR, съдържащ 2х PCR буфер,  Taq полимераза тип Hot-start </t>
    </r>
    <r>
      <rPr>
        <b/>
        <sz val="11"/>
        <rFont val="Times New Roman"/>
        <family val="1"/>
        <charset val="204"/>
      </rPr>
      <t xml:space="preserve">химически инхибирана </t>
    </r>
    <r>
      <rPr>
        <sz val="11"/>
        <rFont val="Times New Roman"/>
        <family val="1"/>
        <charset val="204"/>
      </rPr>
      <t>при температури при 95°C,  400μM смес от нуклеотиди и 5mM магнезиев хлорид;  наличен като готов за работа разтвор; опаковка до 100 реакции от 50 микролитра.наличен като готов за работа разтвор; опаковка до 100 реакции от 50 микролитра.</t>
    </r>
  </si>
  <si>
    <t xml:space="preserve">Хранителни среди  и суплементи за клетъчно култивиране </t>
  </si>
  <si>
    <t xml:space="preserve">Дискове напоени с бацитрацин 0.04  U/диск, опаковани до 50 диска 
</t>
  </si>
  <si>
    <t>96-ямкови прозрачни плаки, съвместими с апарат за real time PCR Abbott M2000RT, опаковка до 30 броя</t>
  </si>
  <si>
    <t>96-ямкови оптично пропускливи плаки,добави с плоско дъно от полистирен за ELISA  до 10 броя в опаковка</t>
  </si>
  <si>
    <t>Набори за PCR диагностика на M. Genitalium съвместими с апарат LC480 II</t>
  </si>
  <si>
    <t xml:space="preserve">Хладилник с  фризер, общ обем до 300 литра, енергиен клас А+. С гаранция минимум 24 месеца. </t>
  </si>
  <si>
    <t>Ензим обратна транскриптаза M-MLV, в допълнение с 5х буфер и DTT; оптимална температура за работа на  37 °С; опаковка до 40 000 единици; до 200 реакции. Концентрация минимум 200 единици/микролитър.</t>
  </si>
  <si>
    <r>
      <t xml:space="preserve">Автоматична лабораторна пипета. </t>
    </r>
    <r>
      <rPr>
        <b/>
        <sz val="11"/>
        <rFont val="Times New Roman"/>
        <family val="1"/>
        <charset val="204"/>
      </rPr>
      <t>-обем – 100-1000µl
- отделен бутон за изхвърляне на накрайниците</t>
    </r>
    <r>
      <rPr>
        <sz val="11"/>
        <rFont val="Times New Roman"/>
        <family val="1"/>
        <charset val="204"/>
      </rPr>
      <t xml:space="preserve">
-нагласяне през – 1µl
-4-цифров дисплей
-допустима систематична грешка при макс. Обем &lt;0.6% 
-допустима систематична грешка при мин. обем &lt;3% 
-изцяло автоклавируема                                       
Пипетата да е съвместима с връхчетата за пипети Eppendorf</t>
    </r>
  </si>
  <si>
    <r>
      <t xml:space="preserve">Автоматична лабораторна пипета. </t>
    </r>
    <r>
      <rPr>
        <b/>
        <sz val="11"/>
        <rFont val="Times New Roman"/>
        <family val="1"/>
        <charset val="204"/>
      </rPr>
      <t>-обем – 10-200µl
- отделен бутон за изхвърляне на накрайниците</t>
    </r>
    <r>
      <rPr>
        <sz val="11"/>
        <rFont val="Times New Roman"/>
        <family val="1"/>
        <charset val="204"/>
      </rPr>
      <t xml:space="preserve">
-нагласяне през – 0.2µl
-4-цифров дисплей
-допустима систематична грешка при макс. Обем &lt;0.6% 
-допустима систематична грешка при мин. обем &lt;2.5% 
-изцяло автоклавируема                                       
 Пипетата да е съвместима с връхчетата за пипети Eppendorf</t>
    </r>
  </si>
  <si>
    <r>
      <t xml:space="preserve">Автоматична лабораторна пипета. </t>
    </r>
    <r>
      <rPr>
        <b/>
        <sz val="11"/>
        <rFont val="Times New Roman"/>
        <family val="1"/>
        <charset val="204"/>
      </rPr>
      <t>-обем – 0,1-2,5µl</t>
    </r>
    <r>
      <rPr>
        <sz val="11"/>
        <rFont val="Times New Roman"/>
        <family val="1"/>
        <charset val="204"/>
      </rPr>
      <t xml:space="preserve">
-4-цифров дисплей
-нагласяне през – 0,001µl
-допустима систематична грешка при макс. обем &lt;1,4% 
-допустима систематична грешка при мин. обем &lt;48% 
-изцяло автоклавируема                                       
Пипетата да е съвместима с връхчетата за пипети Eppendorf </t>
    </r>
  </si>
  <si>
    <r>
      <t xml:space="preserve">Автоматична лабораторна пипета. </t>
    </r>
    <r>
      <rPr>
        <b/>
        <sz val="11"/>
        <rFont val="Times New Roman"/>
        <family val="1"/>
        <charset val="204"/>
      </rPr>
      <t xml:space="preserve">-обем – 0,5-10µl </t>
    </r>
    <r>
      <rPr>
        <sz val="11"/>
        <rFont val="Times New Roman"/>
        <family val="1"/>
        <charset val="204"/>
      </rPr>
      <t xml:space="preserve">
-нагласяне през – 0,01µl
-4-цифров дисплей
-допустима систематична грешка при макс. обем &lt;1% 
-допустима систематична грешка при мин. обем &lt;8% 
-изцяло автоклавируема                                       
Пипетата да е съвместима с връхчетата за пипети Eppendorf </t>
    </r>
  </si>
  <si>
    <r>
      <t xml:space="preserve">Автоматична лабораторна пипета. </t>
    </r>
    <r>
      <rPr>
        <b/>
        <sz val="11"/>
        <rFont val="Times New Roman"/>
        <family val="1"/>
        <charset val="204"/>
      </rPr>
      <t xml:space="preserve"> -обем –10-100µl   
- отделен бутон за изхвърляне на накрайниците</t>
    </r>
    <r>
      <rPr>
        <sz val="11"/>
        <rFont val="Times New Roman"/>
        <family val="1"/>
        <charset val="204"/>
      </rPr>
      <t xml:space="preserve">
-нагласяне през – 0,1µl
-4-цифров дисплей
-допустима систематична грешка при макс. обем &lt;0,8% 
-допустима систематична грешка при мин. обем &lt;3% 
-изцяло автоклавируема                               
Пипетата да е съвместима с връхчетата за пипети Eppendorf</t>
    </r>
  </si>
  <si>
    <r>
      <t>Автоматична пипета с променлив обем от 0,5 до 5</t>
    </r>
    <r>
      <rPr>
        <b/>
        <sz val="11"/>
        <rFont val="Times New Roman"/>
        <family val="1"/>
        <charset val="204"/>
      </rPr>
      <t xml:space="preserve"> милилитра
- </t>
    </r>
    <r>
      <rPr>
        <sz val="11"/>
        <rFont val="Times New Roman"/>
        <family val="1"/>
        <charset val="204"/>
      </rPr>
      <t xml:space="preserve">нагласяне през 0.005мл
-допустима систематична грешка при макс. Обем &lt;0.6% 
-допустима систематична грешка при мин. обем &lt;2.4%
- отделен бутон за изхвърляне на накрайниците
- буталото на пипетата да е устойчивo на корозия
- пипетата да е напълно автоклавируема
</t>
    </r>
  </si>
  <si>
    <t>Реактиви и консумативи за ДНК секвениране на апарат GeXP (Bеckman-Coulter)</t>
  </si>
  <si>
    <t>Сонди съвместими с апарат LightCycler</t>
  </si>
  <si>
    <t xml:space="preserve">Донорна сонда съвместима с апарат  LightCycler за провеждане на Real-time PCR; скала на синтез 50 наномола (nmol); HPLC- пречистена; дължина до 30 нуклеотида     
gyrA-ser-Flu  5′-GCA-TCG-TCG-GCG-ACG-TCA-TCG-GTA-AAT-ACC-ACC-C-3′-fluorescein
                                                                                               </t>
  </si>
  <si>
    <t xml:space="preserve">Аксепторна сонда съвместима с апарат LightCycler за провеждане на Real-time PCR; скала на синтез 50 наномола (nmol); HPLC- пречистена; 
gyrA-ser-LC 5′-Red 640-ACG-GCG-ATT-CCG-CAG-TT-3′-phosphorylated
                                                                                                          </t>
  </si>
  <si>
    <t xml:space="preserve">Цефтибутен, концентрация 30 µg/диск, опаковани в 1 стрип до 50 диска  </t>
  </si>
  <si>
    <t xml:space="preserve"> Офлоксацин, концентрация 5 µg/диск ,  опаковани в 1 стрип до 50 диска  </t>
  </si>
  <si>
    <t xml:space="preserve"> Oксацилин, концентрация 1 µg/диск ,  опаковани в 1 стрип до 50 диска  </t>
  </si>
  <si>
    <t xml:space="preserve"> Линезолид, концентрация 10 µg/диск ,  опаковани в 1 стрип до 50 диска  </t>
  </si>
  <si>
    <r>
      <t xml:space="preserve">Комплект за детекция и количествено определяне на  L.monocitogenes чрез дуплексен real-time PCR анализ с хидролизираща се сонда, </t>
    </r>
    <r>
      <rPr>
        <sz val="11"/>
        <color theme="1"/>
        <rFont val="Times New Roman"/>
        <family val="1"/>
        <charset val="204"/>
      </rPr>
      <t xml:space="preserve">Характеристики: лиофилизирани праймери, сонда, положителна контрола и независима екстракционна контрола; положителната контрола да служи както за качествения, така и за количествения анализ чрез генериране на минимум 5 стандартни концентрации за стандартна крива; 2х мастър микс с “hot-start” Taq полимераза; лиофилизирани праймери и сонда за оценка качеството на изолирания  биологичен материал. </t>
    </r>
  </si>
  <si>
    <t xml:space="preserve">Кит за изолиране на ДНК от кръв, плазма, уринни седименти, слюнка, гръбначномозъчна течност, биопсичен материал, бронхоалвеоларни промивки, изпражнения. Изолираната ДНК да е с чистота подходяща за диагностични тестове и целогеномно секвениране. Лизиращият разтвор да съдържа хаотропни агенти (гуанидин тиоцианат). Екстракцията на ДНК да не е с фенол/хлороформ. Китът да не е на колонен принцип или с магнитни частици. НК да се сорбира върху силициеви частици. Кита да  е за 100 реакции, включително контроли. </t>
  </si>
  <si>
    <t>Термо-блок инкубатор: С температурен обхват до 100°C Възможност за работа с минимум 24 епруветки по  1.5 / 2мл, 15 от 0,5мл и 10 по 0.2, мл ; С възможност за избор, настройване на температура и време. С минимум 2 години гаранция</t>
  </si>
  <si>
    <t>Термоклатачка с охлаждане за микроепруветки и PCR плаки - Настройка на температурата: +4°C ... +100°C; Поддържана температура: 15°C под стайната ... +100°C; Резолюция на температурната настройка: 0.1°C; Стабилност на температурата: ±0.1°C; Точност на температурата при +37°C ±0.5°C; Температурна хомогенност над блока: -&gt;при +4°C ±0.6°C, при +37°C ±0.1°C, при +100°C ±0.3°C; Средна скорост на нагряване: от +25°C до +100°C 5°C/min; Средна скорост на охлаждане: от +100°C до +25°C 5°C/min; Средна скорост на охлаждане: от +25°C до +4°C 1.8°C/min; Скорост: 250–1400 rpm; Време за ускорение: 3 sec; Дисплей: LCD, 16 x 2 знака; Наличие на микропроцесорен контрол на температурата, скоростта на разклащане и врремето;Таймер: 1 min–96 hrs (със стъпка 1 минута ); Максимална продължителност на непрекъсната работа: макс. 96 часа; Гаранционен срок минимум 12 мес.</t>
  </si>
  <si>
    <t>ТЕХНИЧЕСКА СПЕЦИФИКАЦИЯ С ПРОГНОЗНА СТОЙНОСТ</t>
  </si>
  <si>
    <t>Вотрекс за размесване на всякакъв вид епруветки с режим на работа регулиран и постоянен. Гранционен срок  12 мес.</t>
  </si>
  <si>
    <t>Центрофуга с отделни ротори за 8 x 1.5/2.0 ml микроцентрофужни епруветки (с осем адаптора за 0.2 мл епруветки) и стрипове 4 х 0.2 млМакс. RPM 6000
Макс. 2000 x g
Вместимост за епруветки: 8 x 1.5/2.0ml
Вместимост за стрипове: 4 x 0.2ml стрипове
Спиране: 2 секунди
Прозрачен капак за визуален контрол на пробите 
Автоматично отваряне на капака
Електронна спирачна система 
Смяна на ротора без ключ. Гаранция минимум 24 месеца</t>
  </si>
  <si>
    <t>Приставка и дигитален фотоапарат с резолюция минимум 5 МР за светлинен микроскоп Carl ZЕISS Yena  със софтуер  за заснемане, архивиране, обработване, измерване и анализ на микроскопски изображения. Гаранция минимум 24 месеца</t>
  </si>
  <si>
    <t>Лабораторен хладилник с фризер, общ обем поне 576 л, обем на хладилната камера не-помалко от 288 л и възможност да поддържа температура в диапазона+1/+10 °С и обем на фризерната част поне 288 л. с температурен диапазон -30/-10 °С. Отделни врати на хладилната и фризерната част, два компресора, микропроцесорен контролер с дигитален дисплей, заключване на вратата, звукови аларми. Външни размери не по-големи от 720х860х1997мм. Гаранция минимум 24 месеца</t>
  </si>
  <si>
    <t xml:space="preserve">Многостъпална , 8-канална автоматична , механична пипета с възможност за пипетиране на 50, 100, 150, 200 и 250 микролитра / стъпка. Включен комплект от 10 кутии връхчета с обем до 1250 микролитра, стерилни в кутии. Гаранция минимум 24 месеца
</t>
  </si>
  <si>
    <t>Миксер за проби, подходящ  за работа с клетки, протеини и нуклеинови киселини. Възможност за  променлив обхват на скоростта от 1–100 rpm и  променливи ъгли на въртене (от вертикално на 360 градуса, до възвратно-постъпателно движение и вибрации за смесване на средни и по-малки частици) , с две платформи съвместими с 1.5 - 50 ml епруветки. Гаранция минимум 24 месеца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</si>
</sst>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лв.&quot;_-;\-* #,##0.00\ &quot;лв.&quot;_-;_-* &quot;-&quot;??\ &quot;лв.&quot;_-;_-@_-"/>
    <numFmt numFmtId="43" formatCode="_-* #,##0.00\ _л_в_._-;\-* #,##0.00\ _л_в_._-;_-* &quot;-&quot;??\ _л_в_._-;_-@_-"/>
    <numFmt numFmtId="164" formatCode="0.0000"/>
    <numFmt numFmtId="165" formatCode="0.000"/>
    <numFmt numFmtId="166" formatCode="0.0"/>
  </numFmts>
  <fonts count="53"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indexed="8"/>
      <name val="Calibri"/>
      <family val="2"/>
    </font>
    <font>
      <sz val="10"/>
      <name val="Times New Roman"/>
      <family val="1"/>
      <charset val="204"/>
    </font>
    <font>
      <sz val="11"/>
      <color rgb="FF9C0006"/>
      <name val="Calibri"/>
      <family val="2"/>
      <charset val="204"/>
      <scheme val="minor"/>
    </font>
    <font>
      <sz val="11"/>
      <color indexed="8"/>
      <name val="Calibri"/>
      <family val="2"/>
      <charset val="204"/>
    </font>
    <font>
      <b/>
      <sz val="11"/>
      <color theme="1"/>
      <name val="Times New Roman"/>
      <family val="1"/>
      <charset val="204"/>
    </font>
    <font>
      <b/>
      <sz val="11"/>
      <name val="Times New Roman"/>
      <family val="1"/>
      <charset val="204"/>
    </font>
    <font>
      <b/>
      <sz val="11"/>
      <color indexed="8"/>
      <name val="Times New Roman"/>
      <family val="1"/>
      <charset val="204"/>
    </font>
    <font>
      <b/>
      <sz val="11"/>
      <color indexed="10"/>
      <name val="Times New Roman"/>
      <family val="1"/>
      <charset val="204"/>
    </font>
    <font>
      <sz val="11"/>
      <name val="Times New Roman"/>
      <family val="1"/>
      <charset val="204"/>
    </font>
    <font>
      <sz val="11"/>
      <color indexed="8"/>
      <name val="Times New Roman"/>
      <family val="1"/>
      <charset val="204"/>
    </font>
    <font>
      <sz val="11"/>
      <color theme="1"/>
      <name val="Times New Roman"/>
      <family val="1"/>
      <charset val="204"/>
    </font>
    <font>
      <sz val="11"/>
      <color indexed="10"/>
      <name val="Times New Roman"/>
      <family val="1"/>
      <charset val="204"/>
    </font>
    <font>
      <b/>
      <i/>
      <sz val="11"/>
      <color theme="1"/>
      <name val="Times New Roman"/>
      <family val="1"/>
      <charset val="204"/>
    </font>
    <font>
      <b/>
      <u/>
      <sz val="11"/>
      <color indexed="8"/>
      <name val="Times New Roman"/>
      <family val="1"/>
      <charset val="204"/>
    </font>
    <font>
      <sz val="11"/>
      <color rgb="FFFF0000"/>
      <name val="Times New Roman"/>
      <family val="1"/>
      <charset val="204"/>
    </font>
    <font>
      <b/>
      <i/>
      <sz val="11"/>
      <name val="Times New Roman"/>
      <family val="1"/>
      <charset val="204"/>
    </font>
    <font>
      <sz val="11"/>
      <color theme="3" tint="0.39997558519241921"/>
      <name val="Times New Roman"/>
      <family val="1"/>
      <charset val="204"/>
    </font>
    <font>
      <b/>
      <u/>
      <sz val="11"/>
      <name val="Times New Roman"/>
      <family val="1"/>
      <charset val="204"/>
    </font>
    <font>
      <sz val="11"/>
      <color rgb="FF000000"/>
      <name val="Times New Roman"/>
      <family val="1"/>
      <charset val="204"/>
    </font>
    <font>
      <sz val="14"/>
      <color theme="1"/>
      <name val="Times New Roman"/>
      <family val="1"/>
      <charset val="204"/>
    </font>
    <font>
      <i/>
      <sz val="11"/>
      <name val="Times New Roman"/>
      <family val="1"/>
      <charset val="204"/>
    </font>
    <font>
      <strike/>
      <sz val="11"/>
      <name val="Times New Roman"/>
      <family val="1"/>
      <charset val="204"/>
    </font>
    <font>
      <sz val="11"/>
      <color indexed="60"/>
      <name val="Times New Roman"/>
      <family val="1"/>
      <charset val="204"/>
    </font>
    <font>
      <vertAlign val="subscript"/>
      <sz val="11"/>
      <name val="Times New Roman"/>
      <family val="1"/>
      <charset val="204"/>
    </font>
    <font>
      <b/>
      <u/>
      <sz val="11"/>
      <color theme="1"/>
      <name val="Times New Roman"/>
      <family val="1"/>
      <charset val="204"/>
    </font>
    <font>
      <u/>
      <sz val="11"/>
      <name val="Times New Roman"/>
      <family val="1"/>
      <charset val="204"/>
    </font>
    <font>
      <i/>
      <sz val="11"/>
      <color theme="1"/>
      <name val="Times New Roman"/>
      <family val="1"/>
      <charset val="204"/>
    </font>
    <font>
      <sz val="11"/>
      <color rgb="FF0070C0"/>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b/>
      <sz val="14"/>
      <color indexed="8"/>
      <name val="Times New Roman"/>
      <family val="1"/>
      <charset val="204"/>
    </font>
    <font>
      <b/>
      <sz val="14"/>
      <name val="Times New Roman"/>
      <family val="1"/>
      <charset val="204"/>
    </font>
    <font>
      <b/>
      <sz val="12"/>
      <color indexed="8"/>
      <name val="Times New Roman"/>
      <family val="1"/>
      <charset val="204"/>
    </font>
    <font>
      <b/>
      <sz val="12"/>
      <color theme="1"/>
      <name val="Times New Roman"/>
      <family val="1"/>
      <charset val="204"/>
    </font>
    <font>
      <b/>
      <sz val="12"/>
      <name val="Times New Roman"/>
      <family val="1"/>
      <charset val="204"/>
    </font>
    <font>
      <sz val="11"/>
      <name val="Calibri"/>
      <family val="2"/>
      <scheme val="minor"/>
    </font>
    <font>
      <vertAlign val="superscript"/>
      <sz val="11"/>
      <name val="Times New Roman"/>
      <family val="1"/>
      <charset val="204"/>
    </font>
    <font>
      <vertAlign val="superscript"/>
      <sz val="11"/>
      <color theme="1"/>
      <name val="Times New Roman"/>
      <family val="1"/>
      <charset val="204"/>
    </font>
    <font>
      <b/>
      <sz val="12"/>
      <color rgb="FFFF0000"/>
      <name val="Times New Roman"/>
      <family val="1"/>
      <charset val="204"/>
    </font>
    <font>
      <b/>
      <sz val="12"/>
      <color indexed="60"/>
      <name val="Times New Roman"/>
      <family val="1"/>
      <charset val="204"/>
    </font>
    <font>
      <b/>
      <strike/>
      <sz val="12"/>
      <name val="Times New Roman"/>
      <family val="1"/>
      <charset val="204"/>
    </font>
    <font>
      <b/>
      <strike/>
      <sz val="12"/>
      <color rgb="FFFF0000"/>
      <name val="Times New Roman"/>
      <family val="1"/>
      <charset val="204"/>
    </font>
    <font>
      <sz val="12"/>
      <color rgb="FF000000"/>
      <name val="Times New Roman"/>
      <family val="1"/>
      <charset val="204"/>
    </font>
    <font>
      <sz val="12"/>
      <color theme="3" tint="0.39997558519241921"/>
      <name val="Times New Roman"/>
      <family val="1"/>
      <charset val="204"/>
    </font>
    <font>
      <sz val="12"/>
      <color indexed="10"/>
      <name val="Times New Roman"/>
      <family val="1"/>
      <charset val="204"/>
    </font>
    <font>
      <b/>
      <sz val="14"/>
      <color rgb="FFFF0000"/>
      <name val="Times New Roman"/>
      <family val="1"/>
      <charset val="204"/>
    </font>
    <font>
      <b/>
      <sz val="12"/>
      <color indexed="10"/>
      <name val="Times New Roman"/>
      <family val="1"/>
      <charset val="204"/>
    </font>
    <font>
      <b/>
      <sz val="11"/>
      <color rgb="FFFF00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2" fillId="0" borderId="0" applyFont="0" applyFill="0" applyBorder="0" applyAlignment="0" applyProtection="0"/>
    <xf numFmtId="0" fontId="2" fillId="0" borderId="0"/>
    <xf numFmtId="0" fontId="2" fillId="0" borderId="0"/>
    <xf numFmtId="44" fontId="3" fillId="0" borderId="0" applyFont="0" applyFill="0" applyBorder="0" applyAlignment="0" applyProtection="0"/>
    <xf numFmtId="43" fontId="2" fillId="0" borderId="0" applyFont="0" applyFill="0" applyBorder="0" applyAlignment="0" applyProtection="0"/>
    <xf numFmtId="0" fontId="5" fillId="3" borderId="0" applyNumberFormat="0" applyBorder="0" applyAlignment="0" applyProtection="0"/>
    <xf numFmtId="0" fontId="2" fillId="0" borderId="0"/>
    <xf numFmtId="0" fontId="6" fillId="0" borderId="0"/>
    <xf numFmtId="0" fontId="6" fillId="0" borderId="0"/>
    <xf numFmtId="44" fontId="2" fillId="0" borderId="0" applyFont="0" applyFill="0" applyBorder="0" applyAlignment="0" applyProtection="0"/>
    <xf numFmtId="0" fontId="1" fillId="0" borderId="0"/>
  </cellStyleXfs>
  <cellXfs count="377">
    <xf numFmtId="0" fontId="0" fillId="0" borderId="0" xfId="0"/>
    <xf numFmtId="0" fontId="8" fillId="0" borderId="1"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1" xfId="0" applyFont="1" applyFill="1" applyBorder="1" applyAlignment="1" applyProtection="1">
      <alignment horizontal="center"/>
    </xf>
    <xf numFmtId="2" fontId="11" fillId="0" borderId="1" xfId="1" applyNumberFormat="1" applyFont="1" applyFill="1" applyBorder="1" applyAlignment="1" applyProtection="1">
      <alignment horizontal="center"/>
    </xf>
    <xf numFmtId="165" fontId="11" fillId="0" borderId="1" xfId="0" applyNumberFormat="1" applyFont="1" applyFill="1" applyBorder="1" applyAlignment="1" applyProtection="1">
      <alignment horizontal="center" wrapText="1"/>
    </xf>
    <xf numFmtId="0" fontId="12" fillId="0" borderId="0" xfId="0" applyFont="1" applyFill="1" applyProtection="1">
      <protection locked="0"/>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wrapText="1"/>
    </xf>
    <xf numFmtId="2" fontId="12" fillId="0" borderId="1" xfId="1" applyNumberFormat="1" applyFont="1" applyFill="1" applyBorder="1" applyAlignment="1" applyProtection="1">
      <alignment horizontal="center"/>
    </xf>
    <xf numFmtId="0" fontId="8" fillId="0" borderId="1" xfId="0" applyFont="1" applyFill="1" applyBorder="1" applyAlignment="1" applyProtection="1">
      <alignment vertical="center" wrapText="1"/>
    </xf>
    <xf numFmtId="2" fontId="11" fillId="0" borderId="1" xfId="0" applyNumberFormat="1" applyFont="1" applyFill="1" applyBorder="1" applyAlignment="1" applyProtection="1">
      <alignment horizontal="center"/>
    </xf>
    <xf numFmtId="0" fontId="13" fillId="0" borderId="1" xfId="0"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13" fillId="0" borderId="0" xfId="0" applyFont="1" applyFill="1" applyAlignment="1" applyProtection="1">
      <alignment wrapText="1"/>
      <protection locked="0"/>
    </xf>
    <xf numFmtId="0" fontId="13" fillId="0" borderId="1" xfId="0" applyFont="1" applyFill="1" applyBorder="1" applyAlignment="1" applyProtection="1">
      <alignment horizontal="center" vertical="center"/>
    </xf>
    <xf numFmtId="0" fontId="9" fillId="0" borderId="1" xfId="7" applyNumberFormat="1" applyFont="1" applyFill="1" applyBorder="1" applyAlignment="1" applyProtection="1">
      <alignment horizontal="left" vertical="center" wrapText="1"/>
    </xf>
    <xf numFmtId="0" fontId="13" fillId="0" borderId="1" xfId="0" applyFont="1" applyFill="1" applyBorder="1" applyAlignment="1" applyProtection="1">
      <alignment horizontal="center" wrapText="1"/>
    </xf>
    <xf numFmtId="0" fontId="10" fillId="0" borderId="1" xfId="0" applyFont="1" applyFill="1" applyBorder="1" applyAlignment="1" applyProtection="1">
      <alignment horizontal="center" wrapText="1"/>
    </xf>
    <xf numFmtId="0" fontId="8" fillId="0" borderId="1" xfId="0" applyNumberFormat="1" applyFont="1" applyFill="1" applyBorder="1" applyAlignment="1" applyProtection="1">
      <alignment horizontal="left" vertical="center" wrapText="1"/>
    </xf>
    <xf numFmtId="0" fontId="14" fillId="0" borderId="0" xfId="0" applyFont="1" applyFill="1" applyProtection="1">
      <protection locked="0"/>
    </xf>
    <xf numFmtId="0" fontId="8" fillId="0" borderId="1" xfId="2" applyFont="1" applyFill="1" applyBorder="1" applyAlignment="1" applyProtection="1">
      <alignment vertical="center" wrapText="1"/>
    </xf>
    <xf numFmtId="0" fontId="14" fillId="0" borderId="1" xfId="0" applyFont="1" applyFill="1" applyBorder="1" applyAlignment="1" applyProtection="1">
      <alignment horizontal="center" wrapText="1"/>
    </xf>
    <xf numFmtId="0" fontId="9" fillId="0" borderId="1" xfId="0" applyFont="1" applyFill="1" applyBorder="1" applyAlignment="1" applyProtection="1">
      <alignment horizontal="center" wrapText="1"/>
    </xf>
    <xf numFmtId="0" fontId="9" fillId="0" borderId="1" xfId="2" applyFont="1" applyFill="1" applyBorder="1" applyAlignment="1" applyProtection="1">
      <alignment vertical="center" wrapText="1"/>
    </xf>
    <xf numFmtId="0" fontId="11"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5" fillId="0" borderId="1" xfId="0" applyFont="1" applyFill="1" applyBorder="1" applyAlignment="1" applyProtection="1">
      <alignment horizontal="center" wrapText="1" shrinkToFit="1"/>
    </xf>
    <xf numFmtId="0" fontId="13" fillId="0" borderId="1" xfId="0" applyFont="1" applyFill="1" applyBorder="1" applyAlignment="1" applyProtection="1">
      <alignment horizontal="center"/>
    </xf>
    <xf numFmtId="2" fontId="9" fillId="0" borderId="1" xfId="1" applyNumberFormat="1" applyFont="1" applyFill="1" applyBorder="1" applyAlignment="1" applyProtection="1">
      <alignment horizontal="center"/>
    </xf>
    <xf numFmtId="0" fontId="11" fillId="0" borderId="0" xfId="0" applyFont="1" applyFill="1" applyProtection="1">
      <protection locked="0"/>
    </xf>
    <xf numFmtId="0" fontId="13" fillId="0" borderId="1" xfId="0" applyFont="1" applyFill="1" applyBorder="1" applyAlignment="1" applyProtection="1">
      <alignment vertical="center" wrapText="1"/>
    </xf>
    <xf numFmtId="0" fontId="7" fillId="0" borderId="1" xfId="0" applyFont="1" applyFill="1" applyBorder="1" applyAlignment="1" applyProtection="1">
      <alignment horizontal="center" wrapText="1"/>
    </xf>
    <xf numFmtId="0" fontId="11" fillId="0" borderId="1" xfId="0" applyFont="1" applyFill="1" applyBorder="1" applyAlignment="1" applyProtection="1">
      <alignment horizontal="left" vertical="center" wrapText="1"/>
    </xf>
    <xf numFmtId="0" fontId="8" fillId="0" borderId="1" xfId="8" applyNumberFormat="1" applyFont="1" applyFill="1" applyBorder="1" applyAlignment="1" applyProtection="1">
      <alignment horizontal="left" vertical="center" wrapText="1"/>
    </xf>
    <xf numFmtId="0" fontId="13" fillId="0" borderId="0" xfId="0" applyFont="1" applyFill="1" applyBorder="1" applyProtection="1">
      <protection locked="0"/>
    </xf>
    <xf numFmtId="0" fontId="8" fillId="0" borderId="1" xfId="0" applyFont="1" applyFill="1" applyBorder="1" applyAlignment="1" applyProtection="1">
      <alignment horizontal="center"/>
    </xf>
    <xf numFmtId="2" fontId="8" fillId="0" borderId="1" xfId="1" applyNumberFormat="1" applyFont="1" applyFill="1" applyBorder="1" applyAlignment="1" applyProtection="1">
      <alignment horizontal="center"/>
    </xf>
    <xf numFmtId="2" fontId="11" fillId="0" borderId="1" xfId="0" applyNumberFormat="1" applyFont="1" applyFill="1" applyBorder="1" applyAlignment="1" applyProtection="1">
      <alignment horizontal="center" wrapText="1"/>
    </xf>
    <xf numFmtId="0" fontId="11" fillId="0" borderId="1" xfId="2" applyFont="1" applyFill="1" applyBorder="1" applyAlignment="1" applyProtection="1">
      <alignment horizontal="center" wrapText="1"/>
    </xf>
    <xf numFmtId="0" fontId="8"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center" wrapText="1"/>
    </xf>
    <xf numFmtId="0" fontId="11" fillId="0" borderId="1" xfId="2" applyFont="1" applyFill="1" applyBorder="1" applyAlignment="1" applyProtection="1">
      <alignment vertical="center" wrapText="1"/>
    </xf>
    <xf numFmtId="0" fontId="7" fillId="0" borderId="1" xfId="0" applyFont="1" applyFill="1" applyBorder="1" applyAlignment="1" applyProtection="1">
      <alignment vertical="center" wrapText="1"/>
    </xf>
    <xf numFmtId="0" fontId="12" fillId="0" borderId="1" xfId="0" applyFont="1" applyFill="1" applyBorder="1" applyAlignment="1" applyProtection="1">
      <alignment horizontal="center"/>
    </xf>
    <xf numFmtId="0" fontId="12" fillId="0" borderId="1" xfId="0" applyFont="1" applyFill="1" applyBorder="1" applyAlignment="1" applyProtection="1">
      <alignment horizontal="left" vertical="center" wrapText="1"/>
    </xf>
    <xf numFmtId="0" fontId="8" fillId="0" borderId="1" xfId="0" applyFont="1" applyFill="1" applyBorder="1" applyAlignment="1" applyProtection="1">
      <alignment horizontal="right" vertical="center" wrapText="1"/>
    </xf>
    <xf numFmtId="0" fontId="11" fillId="0" borderId="0" xfId="0" applyFont="1" applyFill="1" applyBorder="1" applyProtection="1">
      <protection locked="0"/>
    </xf>
    <xf numFmtId="0" fontId="11" fillId="0" borderId="1" xfId="0" applyFont="1" applyFill="1" applyBorder="1" applyAlignment="1" applyProtection="1">
      <alignment vertical="center"/>
    </xf>
    <xf numFmtId="0" fontId="9" fillId="0" borderId="1" xfId="0" applyFont="1" applyFill="1" applyBorder="1" applyAlignment="1" applyProtection="1">
      <alignment horizontal="left" vertical="center" wrapText="1"/>
    </xf>
    <xf numFmtId="0" fontId="17" fillId="0" borderId="0" xfId="0" applyFont="1" applyFill="1" applyProtection="1">
      <protection locked="0"/>
    </xf>
    <xf numFmtId="0" fontId="11" fillId="0" borderId="0" xfId="0" applyFont="1" applyFill="1" applyAlignment="1" applyProtection="1">
      <alignment wrapText="1"/>
      <protection locked="0"/>
    </xf>
    <xf numFmtId="0" fontId="13" fillId="0" borderId="0" xfId="0" applyFont="1" applyFill="1" applyAlignment="1" applyProtection="1">
      <alignment horizontal="right"/>
      <protection locked="0"/>
    </xf>
    <xf numFmtId="0" fontId="7" fillId="0" borderId="1" xfId="0"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wrapText="1" shrinkToFit="1"/>
    </xf>
    <xf numFmtId="166" fontId="11" fillId="0" borderId="1" xfId="0" applyNumberFormat="1" applyFont="1" applyFill="1" applyBorder="1" applyAlignment="1" applyProtection="1">
      <alignment horizontal="center"/>
    </xf>
    <xf numFmtId="0" fontId="19" fillId="0" borderId="0" xfId="0" applyFont="1" applyFill="1" applyBorder="1" applyProtection="1">
      <protection locked="0"/>
    </xf>
    <xf numFmtId="0" fontId="7" fillId="0" borderId="0" xfId="0" applyFont="1" applyFill="1" applyProtection="1">
      <protection locked="0"/>
    </xf>
    <xf numFmtId="0" fontId="17" fillId="0" borderId="0" xfId="0" applyFont="1" applyFill="1" applyAlignment="1" applyProtection="1">
      <alignment wrapText="1"/>
      <protection locked="0"/>
    </xf>
    <xf numFmtId="0" fontId="11" fillId="0" borderId="0" xfId="0" applyFont="1" applyFill="1" applyAlignment="1" applyProtection="1">
      <alignment horizontal="center"/>
      <protection locked="0"/>
    </xf>
    <xf numFmtId="0" fontId="11" fillId="0" borderId="0" xfId="0" applyFont="1" applyFill="1" applyAlignment="1" applyProtection="1">
      <alignment horizontal="center" wrapText="1"/>
      <protection locked="0"/>
    </xf>
    <xf numFmtId="0" fontId="12" fillId="0" borderId="0" xfId="0" applyFont="1" applyFill="1" applyBorder="1" applyProtection="1">
      <protection locked="0"/>
    </xf>
    <xf numFmtId="0" fontId="12" fillId="0" borderId="0" xfId="0" applyFont="1" applyFill="1" applyAlignment="1" applyProtection="1">
      <protection locked="0"/>
    </xf>
    <xf numFmtId="0" fontId="13" fillId="2" borderId="0" xfId="0" applyFont="1" applyFill="1" applyProtection="1">
      <protection locked="0"/>
    </xf>
    <xf numFmtId="0" fontId="13" fillId="0" borderId="0" xfId="0" applyFont="1"/>
    <xf numFmtId="0" fontId="13" fillId="0" borderId="1" xfId="0" applyFont="1" applyBorder="1"/>
    <xf numFmtId="0" fontId="9" fillId="0" borderId="1" xfId="0" applyFont="1" applyFill="1" applyBorder="1" applyAlignment="1" applyProtection="1">
      <alignment horizontal="center" vertical="center" wrapText="1"/>
    </xf>
    <xf numFmtId="0" fontId="13" fillId="0" borderId="1" xfId="7" applyNumberFormat="1" applyFont="1" applyFill="1" applyBorder="1" applyAlignment="1" applyProtection="1">
      <alignment horizontal="left" vertical="center" wrapText="1"/>
    </xf>
    <xf numFmtId="0" fontId="13" fillId="0" borderId="1" xfId="0" applyFont="1" applyFill="1" applyBorder="1"/>
    <xf numFmtId="0" fontId="13" fillId="0" borderId="1" xfId="0" applyFont="1" applyFill="1" applyBorder="1" applyAlignment="1">
      <alignment horizontal="center"/>
    </xf>
    <xf numFmtId="0" fontId="13" fillId="0" borderId="1" xfId="0" applyFont="1" applyBorder="1" applyAlignment="1">
      <alignment wrapText="1"/>
    </xf>
    <xf numFmtId="0" fontId="13" fillId="0" borderId="1" xfId="0" applyFont="1" applyBorder="1" applyAlignment="1">
      <alignment horizontal="center"/>
    </xf>
    <xf numFmtId="0" fontId="13" fillId="0" borderId="0" xfId="0" applyFont="1" applyFill="1" applyProtection="1">
      <protection locked="0"/>
    </xf>
    <xf numFmtId="0" fontId="11" fillId="0" borderId="1" xfId="0" applyFont="1" applyFill="1" applyBorder="1" applyProtection="1">
      <protection locked="0"/>
    </xf>
    <xf numFmtId="0" fontId="7" fillId="0" borderId="0" xfId="0" applyFont="1" applyFill="1" applyAlignment="1" applyProtection="1">
      <alignment horizontal="center"/>
    </xf>
    <xf numFmtId="0" fontId="13" fillId="0" borderId="0" xfId="0" applyFont="1" applyFill="1" applyAlignment="1" applyProtection="1">
      <alignment horizontal="center"/>
    </xf>
    <xf numFmtId="0" fontId="11" fillId="0" borderId="0" xfId="0" applyFont="1" applyFill="1" applyAlignment="1" applyProtection="1">
      <alignment horizontal="center"/>
    </xf>
    <xf numFmtId="0" fontId="13" fillId="0" borderId="1" xfId="0" applyFont="1" applyBorder="1" applyAlignment="1">
      <alignment vertical="top" wrapText="1"/>
    </xf>
    <xf numFmtId="0" fontId="21" fillId="0" borderId="1" xfId="0" applyFont="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11" fillId="0" borderId="1" xfId="7" applyNumberFormat="1" applyFont="1" applyFill="1" applyBorder="1" applyAlignment="1">
      <alignment horizontal="left" vertical="top" wrapText="1"/>
    </xf>
    <xf numFmtId="0" fontId="11" fillId="0" borderId="1" xfId="0" applyFont="1" applyFill="1" applyBorder="1" applyAlignment="1" applyProtection="1">
      <alignment wrapText="1"/>
    </xf>
    <xf numFmtId="0" fontId="11" fillId="2" borderId="1" xfId="0" applyFont="1" applyFill="1" applyBorder="1" applyAlignment="1" applyProtection="1">
      <alignment horizontal="center" wrapText="1"/>
    </xf>
    <xf numFmtId="0" fontId="12" fillId="0" borderId="1" xfId="0" applyFont="1" applyFill="1" applyBorder="1" applyAlignment="1" applyProtection="1">
      <alignment vertical="top" wrapText="1"/>
    </xf>
    <xf numFmtId="0" fontId="11" fillId="0" borderId="1" xfId="0" applyFont="1" applyFill="1" applyBorder="1" applyAlignment="1" applyProtection="1">
      <alignment horizontal="left" vertical="top" wrapText="1"/>
    </xf>
    <xf numFmtId="0" fontId="11" fillId="0" borderId="1" xfId="0" applyFont="1" applyFill="1" applyBorder="1" applyAlignment="1" applyProtection="1">
      <alignment vertical="top" wrapText="1"/>
    </xf>
    <xf numFmtId="2" fontId="11" fillId="0" borderId="1" xfId="2" applyNumberFormat="1" applyFont="1" applyFill="1" applyBorder="1" applyAlignment="1" applyProtection="1">
      <alignment horizontal="center" wrapText="1"/>
    </xf>
    <xf numFmtId="0" fontId="13" fillId="0" borderId="1" xfId="2" applyFont="1" applyFill="1" applyBorder="1" applyAlignment="1" applyProtection="1">
      <alignment vertical="top" wrapText="1"/>
    </xf>
    <xf numFmtId="0" fontId="13" fillId="0" borderId="1" xfId="2" applyFont="1" applyFill="1" applyBorder="1" applyAlignment="1" applyProtection="1">
      <alignment horizontal="center"/>
    </xf>
    <xf numFmtId="0" fontId="12" fillId="0" borderId="1" xfId="0" applyFont="1" applyBorder="1" applyAlignment="1">
      <alignment vertical="top" wrapText="1"/>
    </xf>
    <xf numFmtId="0" fontId="12" fillId="0" borderId="1" xfId="0" applyFont="1" applyBorder="1" applyAlignment="1">
      <alignment wrapText="1"/>
    </xf>
    <xf numFmtId="0" fontId="11" fillId="0" borderId="1" xfId="0" applyFont="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center"/>
    </xf>
    <xf numFmtId="0" fontId="13" fillId="0" borderId="0" xfId="0" applyFont="1" applyFill="1"/>
    <xf numFmtId="0" fontId="13" fillId="0" borderId="1" xfId="0" applyFont="1" applyBorder="1" applyAlignment="1">
      <alignment horizontal="center" wrapText="1"/>
    </xf>
    <xf numFmtId="2" fontId="7" fillId="0" borderId="0" xfId="0" applyNumberFormat="1" applyFont="1" applyFill="1" applyAlignment="1" applyProtection="1">
      <alignment horizontal="center"/>
    </xf>
    <xf numFmtId="0" fontId="11" fillId="0" borderId="2" xfId="0" applyFont="1" applyFill="1" applyBorder="1" applyProtection="1">
      <protection locked="0"/>
    </xf>
    <xf numFmtId="2" fontId="13" fillId="0" borderId="0" xfId="0" applyNumberFormat="1" applyFont="1" applyFill="1" applyAlignment="1" applyProtection="1">
      <alignment horizontal="center"/>
    </xf>
    <xf numFmtId="165" fontId="8" fillId="0" borderId="1" xfId="0" applyNumberFormat="1" applyFont="1" applyFill="1" applyBorder="1" applyAlignment="1" applyProtection="1">
      <alignment horizontal="center" wrapText="1"/>
    </xf>
    <xf numFmtId="2" fontId="8" fillId="0" borderId="1" xfId="0" applyNumberFormat="1" applyFont="1" applyFill="1" applyBorder="1" applyAlignment="1" applyProtection="1">
      <alignment horizontal="center" wrapText="1"/>
    </xf>
    <xf numFmtId="0" fontId="8" fillId="4" borderId="1" xfId="0" applyFont="1" applyFill="1" applyBorder="1" applyAlignment="1" applyProtection="1">
      <alignment horizontal="center" wrapText="1"/>
    </xf>
    <xf numFmtId="0" fontId="8" fillId="4" borderId="1" xfId="0" applyFont="1" applyFill="1" applyBorder="1" applyAlignment="1" applyProtection="1">
      <alignment horizontal="right" vertical="center" wrapText="1"/>
    </xf>
    <xf numFmtId="0" fontId="8" fillId="4" borderId="1" xfId="0" applyFont="1" applyFill="1" applyBorder="1" applyAlignment="1" applyProtection="1">
      <alignment horizontal="center"/>
    </xf>
    <xf numFmtId="2" fontId="8" fillId="4" borderId="1" xfId="1" applyNumberFormat="1" applyFont="1" applyFill="1" applyBorder="1" applyAlignment="1" applyProtection="1">
      <alignment horizontal="center"/>
    </xf>
    <xf numFmtId="0" fontId="11" fillId="4" borderId="1" xfId="0" applyFont="1" applyFill="1" applyBorder="1" applyAlignment="1" applyProtection="1">
      <alignment horizontal="center" wrapText="1"/>
    </xf>
    <xf numFmtId="0" fontId="11" fillId="4" borderId="1" xfId="0" applyFont="1" applyFill="1" applyBorder="1" applyAlignment="1" applyProtection="1">
      <alignment horizontal="center"/>
    </xf>
    <xf numFmtId="2" fontId="8" fillId="4" borderId="1" xfId="0" applyNumberFormat="1" applyFont="1" applyFill="1" applyBorder="1" applyAlignment="1" applyProtection="1">
      <alignment horizontal="center" wrapText="1"/>
    </xf>
    <xf numFmtId="0" fontId="11" fillId="0" borderId="1" xfId="0" applyFont="1" applyFill="1" applyBorder="1" applyAlignment="1" applyProtection="1">
      <alignment horizontal="left" vertical="center"/>
    </xf>
    <xf numFmtId="0" fontId="11" fillId="0" borderId="1" xfId="0" applyNumberFormat="1" applyFont="1" applyFill="1" applyBorder="1" applyAlignment="1" applyProtection="1">
      <alignment horizontal="center" wrapText="1"/>
    </xf>
    <xf numFmtId="0" fontId="11" fillId="0" borderId="1" xfId="0" applyNumberFormat="1" applyFont="1" applyFill="1" applyBorder="1" applyAlignment="1" applyProtection="1">
      <alignment horizontal="left" vertical="center" wrapText="1"/>
    </xf>
    <xf numFmtId="0" fontId="11" fillId="4" borderId="1" xfId="0" applyNumberFormat="1" applyFont="1" applyFill="1" applyBorder="1" applyAlignment="1" applyProtection="1">
      <alignment horizontal="center" wrapText="1"/>
    </xf>
    <xf numFmtId="0" fontId="11" fillId="0" borderId="1" xfId="0" applyNumberFormat="1" applyFont="1" applyFill="1" applyBorder="1" applyAlignment="1" applyProtection="1">
      <alignment horizontal="center"/>
    </xf>
    <xf numFmtId="0" fontId="11" fillId="4" borderId="1"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vertical="top"/>
    </xf>
    <xf numFmtId="0" fontId="8" fillId="4" borderId="1" xfId="0" applyNumberFormat="1" applyFont="1" applyFill="1" applyBorder="1" applyAlignment="1" applyProtection="1">
      <alignment horizontal="center" vertical="top"/>
    </xf>
    <xf numFmtId="0" fontId="8" fillId="0" borderId="1" xfId="0" applyNumberFormat="1" applyFont="1" applyFill="1" applyBorder="1" applyAlignment="1" applyProtection="1">
      <alignment horizontal="center"/>
    </xf>
    <xf numFmtId="2" fontId="11" fillId="4" borderId="1" xfId="0" applyNumberFormat="1" applyFont="1" applyFill="1" applyBorder="1" applyAlignment="1" applyProtection="1">
      <alignment horizontal="center"/>
    </xf>
    <xf numFmtId="2" fontId="9" fillId="4" borderId="1" xfId="1" applyNumberFormat="1" applyFont="1" applyFill="1" applyBorder="1" applyAlignment="1" applyProtection="1">
      <alignment horizontal="center"/>
    </xf>
    <xf numFmtId="0" fontId="25" fillId="4" borderId="1" xfId="0" applyFont="1" applyFill="1" applyBorder="1" applyAlignment="1" applyProtection="1">
      <alignment horizontal="center"/>
    </xf>
    <xf numFmtId="0" fontId="13" fillId="4" borderId="1" xfId="0" applyFont="1" applyFill="1" applyBorder="1" applyAlignment="1" applyProtection="1">
      <alignment horizontal="center" wrapText="1"/>
    </xf>
    <xf numFmtId="0" fontId="11" fillId="0" borderId="1" xfId="0" applyFont="1" applyFill="1" applyBorder="1" applyAlignment="1" applyProtection="1">
      <alignment horizontal="center" vertical="center"/>
    </xf>
    <xf numFmtId="0" fontId="11" fillId="0" borderId="1" xfId="7" applyNumberFormat="1" applyFont="1" applyFill="1" applyBorder="1" applyAlignment="1" applyProtection="1">
      <alignment horizontal="left" vertical="center" wrapText="1"/>
    </xf>
    <xf numFmtId="0" fontId="11" fillId="4" borderId="1" xfId="0" applyFont="1" applyFill="1" applyBorder="1" applyAlignment="1" applyProtection="1">
      <alignment horizontal="center" vertical="center"/>
    </xf>
    <xf numFmtId="0" fontId="13" fillId="4" borderId="1" xfId="0" applyFont="1" applyFill="1" applyBorder="1" applyAlignment="1" applyProtection="1">
      <alignment horizontal="center"/>
    </xf>
    <xf numFmtId="0" fontId="13" fillId="2" borderId="1" xfId="0" applyFont="1" applyFill="1" applyBorder="1" applyAlignment="1" applyProtection="1">
      <alignment horizontal="center"/>
    </xf>
    <xf numFmtId="0" fontId="11"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center"/>
    </xf>
    <xf numFmtId="0" fontId="13" fillId="4" borderId="1" xfId="0" applyFont="1" applyFill="1" applyBorder="1" applyAlignment="1" applyProtection="1">
      <alignment horizontal="center" vertical="center"/>
    </xf>
    <xf numFmtId="0" fontId="13" fillId="0" borderId="1" xfId="0" applyFont="1" applyFill="1" applyBorder="1" applyAlignment="1" applyProtection="1">
      <alignment vertical="center" wrapText="1"/>
      <protection locked="0"/>
    </xf>
    <xf numFmtId="0" fontId="11" fillId="0" borderId="1" xfId="2" applyFont="1" applyFill="1" applyBorder="1" applyAlignment="1" applyProtection="1">
      <alignment horizontal="left" vertical="center" wrapText="1"/>
    </xf>
    <xf numFmtId="0" fontId="11" fillId="4" borderId="1" xfId="2" applyFont="1" applyFill="1" applyBorder="1" applyAlignment="1" applyProtection="1">
      <alignment horizontal="center" wrapText="1"/>
    </xf>
    <xf numFmtId="0" fontId="13" fillId="0" borderId="1" xfId="0" applyFont="1" applyFill="1" applyBorder="1" applyAlignment="1" applyProtection="1">
      <alignment horizontal="left" vertical="center" wrapText="1"/>
    </xf>
    <xf numFmtId="0" fontId="12" fillId="0" borderId="1" xfId="2" applyFont="1" applyFill="1" applyBorder="1" applyAlignment="1" applyProtection="1">
      <alignment vertical="center" wrapText="1"/>
    </xf>
    <xf numFmtId="2" fontId="11" fillId="4" borderId="1" xfId="0" applyNumberFormat="1" applyFont="1" applyFill="1" applyBorder="1" applyAlignment="1" applyProtection="1">
      <alignment horizontal="center" wrapText="1"/>
    </xf>
    <xf numFmtId="0" fontId="12" fillId="2" borderId="1" xfId="0" applyFont="1" applyFill="1" applyBorder="1" applyAlignment="1" applyProtection="1">
      <alignment horizontal="center" wrapText="1"/>
    </xf>
    <xf numFmtId="0" fontId="12" fillId="2" borderId="1" xfId="0" applyFont="1" applyFill="1" applyBorder="1" applyAlignment="1">
      <alignment horizontal="center" wrapText="1"/>
    </xf>
    <xf numFmtId="166" fontId="11" fillId="0" borderId="1" xfId="0" applyNumberFormat="1" applyFont="1" applyFill="1" applyBorder="1" applyAlignment="1" applyProtection="1">
      <alignment horizontal="center" wrapText="1"/>
    </xf>
    <xf numFmtId="166" fontId="11" fillId="4" borderId="1" xfId="0" applyNumberFormat="1" applyFont="1" applyFill="1" applyBorder="1" applyAlignment="1" applyProtection="1">
      <alignment horizontal="center" wrapText="1"/>
    </xf>
    <xf numFmtId="0" fontId="11" fillId="0" borderId="1" xfId="6" applyFont="1" applyFill="1" applyBorder="1" applyAlignment="1" applyProtection="1">
      <alignment horizontal="left" vertical="center" wrapText="1"/>
    </xf>
    <xf numFmtId="0" fontId="11" fillId="0" borderId="1" xfId="6" applyFont="1" applyFill="1" applyBorder="1" applyAlignment="1" applyProtection="1">
      <alignment horizontal="center" wrapText="1"/>
    </xf>
    <xf numFmtId="0" fontId="11" fillId="0" borderId="1" xfId="8" applyFont="1" applyFill="1" applyBorder="1" applyAlignment="1" applyProtection="1">
      <alignment horizontal="left" vertical="center" wrapText="1"/>
    </xf>
    <xf numFmtId="0" fontId="11" fillId="0" borderId="1" xfId="8" applyNumberFormat="1" applyFont="1" applyFill="1" applyBorder="1" applyAlignment="1" applyProtection="1">
      <alignment horizontal="left" vertical="center" wrapText="1"/>
    </xf>
    <xf numFmtId="0" fontId="13" fillId="0" borderId="1" xfId="2" applyFont="1" applyFill="1" applyBorder="1" applyAlignment="1" applyProtection="1">
      <alignment vertical="center" wrapText="1"/>
    </xf>
    <xf numFmtId="2" fontId="13" fillId="2" borderId="1" xfId="0" applyNumberFormat="1" applyFont="1" applyFill="1" applyBorder="1" applyAlignment="1" applyProtection="1">
      <alignment horizontal="center" wrapText="1"/>
    </xf>
    <xf numFmtId="0" fontId="8"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xf>
    <xf numFmtId="0" fontId="12" fillId="4" borderId="1" xfId="0" applyFont="1" applyFill="1" applyBorder="1" applyAlignment="1" applyProtection="1">
      <alignment horizontal="center" wrapText="1"/>
    </xf>
    <xf numFmtId="0" fontId="21" fillId="0" borderId="1" xfId="0" applyFont="1" applyFill="1" applyBorder="1" applyAlignment="1" applyProtection="1">
      <alignment horizontal="center" wrapText="1"/>
    </xf>
    <xf numFmtId="0" fontId="13" fillId="0" borderId="1" xfId="0" applyNumberFormat="1" applyFont="1" applyFill="1" applyBorder="1" applyAlignment="1" applyProtection="1">
      <alignment horizontal="center" wrapText="1"/>
    </xf>
    <xf numFmtId="166" fontId="11" fillId="4" borderId="1" xfId="0" applyNumberFormat="1" applyFont="1" applyFill="1" applyBorder="1" applyAlignment="1" applyProtection="1">
      <alignment horizontal="center"/>
    </xf>
    <xf numFmtId="0" fontId="13" fillId="0" borderId="0" xfId="0" applyFont="1" applyFill="1" applyProtection="1"/>
    <xf numFmtId="0" fontId="13" fillId="0" borderId="0" xfId="0" applyFont="1" applyAlignment="1" applyProtection="1">
      <alignment horizontal="center"/>
    </xf>
    <xf numFmtId="0" fontId="12" fillId="0" borderId="1" xfId="0" applyFont="1" applyBorder="1" applyAlignment="1">
      <alignment horizontal="center" vertical="top" wrapText="1"/>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center" wrapText="1"/>
      <protection locked="0"/>
    </xf>
    <xf numFmtId="2" fontId="31" fillId="0" borderId="0" xfId="0" applyNumberFormat="1" applyFont="1" applyFill="1" applyAlignment="1" applyProtection="1">
      <alignment horizontal="center"/>
    </xf>
    <xf numFmtId="0" fontId="13" fillId="0" borderId="1" xfId="0" applyFont="1" applyBorder="1" applyAlignment="1">
      <alignment horizontal="left" wrapText="1"/>
    </xf>
    <xf numFmtId="2" fontId="12" fillId="0" borderId="1" xfId="0" applyNumberFormat="1" applyFont="1" applyFill="1" applyBorder="1" applyAlignment="1" applyProtection="1">
      <alignment horizontal="center"/>
    </xf>
    <xf numFmtId="2" fontId="13" fillId="0" borderId="1" xfId="0" applyNumberFormat="1" applyFont="1" applyFill="1" applyBorder="1" applyAlignment="1">
      <alignment horizontal="center"/>
    </xf>
    <xf numFmtId="2" fontId="13" fillId="0" borderId="1" xfId="0" applyNumberFormat="1" applyFont="1" applyBorder="1" applyAlignment="1">
      <alignment horizontal="center"/>
    </xf>
    <xf numFmtId="0" fontId="13" fillId="0" borderId="1" xfId="0" applyFont="1" applyFill="1" applyBorder="1" applyAlignment="1">
      <alignment horizontal="left" wrapText="1"/>
    </xf>
    <xf numFmtId="0" fontId="11" fillId="0" borderId="1" xfId="0" applyFont="1" applyFill="1" applyBorder="1" applyAlignment="1" applyProtection="1">
      <alignment horizontal="left" wrapText="1"/>
      <protection locked="0"/>
    </xf>
    <xf numFmtId="0" fontId="12" fillId="0" borderId="1" xfId="0" applyFont="1" applyFill="1" applyBorder="1" applyAlignment="1">
      <alignment horizontal="center" wrapText="1"/>
    </xf>
    <xf numFmtId="2" fontId="12" fillId="0" borderId="1" xfId="1" applyNumberFormat="1" applyFont="1" applyFill="1" applyBorder="1" applyAlignment="1">
      <alignment horizontal="center"/>
    </xf>
    <xf numFmtId="0" fontId="13" fillId="0" borderId="1" xfId="0" applyFont="1" applyFill="1" applyBorder="1" applyAlignment="1" applyProtection="1">
      <alignment horizontal="center"/>
      <protection locked="0"/>
    </xf>
    <xf numFmtId="0" fontId="11" fillId="0" borderId="1" xfId="0" applyFont="1" applyBorder="1" applyAlignment="1">
      <alignment horizontal="center" wrapText="1"/>
    </xf>
    <xf numFmtId="166" fontId="11" fillId="0" borderId="1" xfId="0" applyNumberFormat="1" applyFont="1" applyBorder="1" applyAlignment="1">
      <alignment horizontal="center"/>
    </xf>
    <xf numFmtId="0" fontId="11" fillId="0" borderId="1" xfId="0" applyNumberFormat="1" applyFont="1" applyBorder="1" applyAlignment="1">
      <alignment vertical="center" wrapText="1"/>
    </xf>
    <xf numFmtId="0" fontId="8" fillId="0" borderId="1" xfId="0" applyNumberFormat="1"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2" fillId="0" borderId="0" xfId="0" applyFont="1"/>
    <xf numFmtId="0" fontId="11" fillId="0" borderId="0" xfId="0" applyFont="1" applyFill="1"/>
    <xf numFmtId="0" fontId="32" fillId="0" borderId="0" xfId="0" applyFont="1"/>
    <xf numFmtId="0" fontId="38" fillId="0" borderId="1" xfId="0" applyFont="1" applyFill="1" applyBorder="1" applyAlignment="1" applyProtection="1">
      <alignment horizontal="center"/>
      <protection locked="0"/>
    </xf>
    <xf numFmtId="0" fontId="32" fillId="0" borderId="1" xfId="0" applyFont="1" applyBorder="1" applyAlignment="1">
      <alignment horizontal="center"/>
    </xf>
    <xf numFmtId="0" fontId="39" fillId="0" borderId="1" xfId="0" applyFont="1" applyFill="1" applyBorder="1" applyAlignment="1" applyProtection="1">
      <alignment horizontal="center" wrapText="1"/>
    </xf>
    <xf numFmtId="0" fontId="33" fillId="0" borderId="1" xfId="0" applyFont="1" applyFill="1" applyBorder="1" applyAlignment="1" applyProtection="1">
      <alignment horizontal="center"/>
    </xf>
    <xf numFmtId="0" fontId="37" fillId="0" borderId="1" xfId="0" applyFont="1" applyFill="1" applyBorder="1" applyAlignment="1" applyProtection="1">
      <alignment horizontal="center"/>
    </xf>
    <xf numFmtId="0" fontId="32" fillId="0" borderId="1" xfId="0" applyFont="1" applyBorder="1" applyAlignment="1">
      <alignment horizontal="center" wrapText="1"/>
    </xf>
    <xf numFmtId="0" fontId="11" fillId="0" borderId="1" xfId="0" applyFont="1" applyFill="1" applyBorder="1" applyAlignment="1">
      <alignment horizontal="left" vertical="top" wrapText="1"/>
    </xf>
    <xf numFmtId="2" fontId="11" fillId="0" borderId="1" xfId="0" applyNumberFormat="1" applyFont="1" applyFill="1" applyBorder="1" applyAlignment="1">
      <alignment horizontal="center"/>
    </xf>
    <xf numFmtId="0" fontId="11" fillId="0" borderId="1" xfId="0" applyFont="1" applyFill="1" applyBorder="1" applyAlignment="1">
      <alignment horizontal="center" wrapText="1"/>
    </xf>
    <xf numFmtId="0" fontId="4" fillId="0" borderId="0" xfId="0" applyFont="1" applyFill="1" applyBorder="1" applyAlignment="1">
      <alignment wrapText="1"/>
    </xf>
    <xf numFmtId="0" fontId="4" fillId="2" borderId="0" xfId="0" applyFont="1" applyFill="1"/>
    <xf numFmtId="0" fontId="8" fillId="2" borderId="1" xfId="0" applyFont="1" applyFill="1" applyBorder="1" applyAlignment="1">
      <alignment horizontal="center"/>
    </xf>
    <xf numFmtId="0" fontId="4" fillId="2" borderId="0" xfId="0" applyFont="1" applyFill="1" applyBorder="1"/>
    <xf numFmtId="0" fontId="4" fillId="0" borderId="0" xfId="0" applyFont="1" applyFill="1" applyAlignment="1">
      <alignment horizontal="center"/>
    </xf>
    <xf numFmtId="0" fontId="4" fillId="0" borderId="0" xfId="0" applyFont="1" applyFill="1"/>
    <xf numFmtId="2" fontId="21" fillId="0" borderId="1" xfId="1" applyNumberFormat="1" applyFont="1" applyFill="1" applyBorder="1" applyAlignment="1" applyProtection="1">
      <alignment horizontal="center"/>
    </xf>
    <xf numFmtId="0" fontId="0" fillId="0" borderId="0" xfId="0" applyFont="1"/>
    <xf numFmtId="0" fontId="11" fillId="0" borderId="1" xfId="0" applyFont="1" applyFill="1" applyBorder="1" applyAlignment="1">
      <alignment horizontal="left" wrapText="1"/>
    </xf>
    <xf numFmtId="0" fontId="40" fillId="0" borderId="0" xfId="0" applyFont="1" applyFill="1" applyBorder="1"/>
    <xf numFmtId="0" fontId="40" fillId="0" borderId="0" xfId="0" applyFont="1" applyFill="1" applyBorder="1" applyAlignment="1">
      <alignment wrapText="1"/>
    </xf>
    <xf numFmtId="0" fontId="4" fillId="0" borderId="0" xfId="0" applyFont="1" applyFill="1" applyAlignment="1">
      <alignment wrapText="1"/>
    </xf>
    <xf numFmtId="0" fontId="13" fillId="0" borderId="0" xfId="0" applyFont="1" applyFill="1" applyAlignment="1">
      <alignment wrapText="1"/>
    </xf>
    <xf numFmtId="0" fontId="13" fillId="2" borderId="1" xfId="0" applyFont="1" applyFill="1" applyBorder="1" applyAlignment="1">
      <alignment horizontal="center"/>
    </xf>
    <xf numFmtId="0" fontId="11" fillId="2" borderId="1" xfId="0" applyFont="1" applyFill="1" applyBorder="1" applyAlignment="1">
      <alignment vertical="top" wrapText="1"/>
    </xf>
    <xf numFmtId="0" fontId="11" fillId="2" borderId="1" xfId="0" applyFont="1" applyFill="1" applyBorder="1" applyAlignment="1">
      <alignment horizontal="center"/>
    </xf>
    <xf numFmtId="0" fontId="13" fillId="2" borderId="0" xfId="0" applyFont="1" applyFill="1"/>
    <xf numFmtId="0" fontId="11" fillId="2" borderId="1" xfId="0" applyFont="1" applyFill="1" applyBorder="1" applyAlignment="1">
      <alignment horizontal="center" wrapText="1"/>
    </xf>
    <xf numFmtId="0" fontId="11" fillId="0" borderId="1" xfId="2" applyFont="1" applyFill="1" applyBorder="1" applyAlignment="1">
      <alignment horizontal="left" vertical="top" wrapText="1"/>
    </xf>
    <xf numFmtId="0" fontId="11" fillId="0" borderId="1" xfId="2" applyFont="1" applyFill="1" applyBorder="1" applyAlignment="1">
      <alignment horizontal="center" wrapText="1"/>
    </xf>
    <xf numFmtId="0" fontId="11" fillId="0" borderId="0" xfId="0" applyFont="1" applyFill="1" applyAlignment="1">
      <alignment wrapText="1"/>
    </xf>
    <xf numFmtId="0" fontId="8" fillId="2" borderId="1" xfId="0" applyFont="1" applyFill="1" applyBorder="1" applyAlignment="1">
      <alignment horizontal="left" wrapText="1"/>
    </xf>
    <xf numFmtId="2" fontId="11" fillId="2" borderId="1" xfId="0" applyNumberFormat="1" applyFont="1" applyFill="1" applyBorder="1" applyAlignment="1">
      <alignment horizontal="center"/>
    </xf>
    <xf numFmtId="2" fontId="11" fillId="2" borderId="1" xfId="0" applyNumberFormat="1" applyFont="1" applyFill="1" applyBorder="1" applyAlignment="1">
      <alignment horizontal="center" wrapText="1"/>
    </xf>
    <xf numFmtId="0" fontId="11" fillId="0" borderId="0" xfId="0" applyFont="1" applyFill="1" applyBorder="1"/>
    <xf numFmtId="0" fontId="11" fillId="0" borderId="1" xfId="0" applyFont="1" applyFill="1" applyBorder="1" applyAlignment="1">
      <alignment vertical="top" wrapText="1"/>
    </xf>
    <xf numFmtId="0" fontId="11" fillId="0" borderId="1" xfId="0" applyNumberFormat="1" applyFont="1" applyFill="1" applyBorder="1" applyAlignment="1">
      <alignment horizontal="left" wrapText="1"/>
    </xf>
    <xf numFmtId="0" fontId="8" fillId="0" borderId="1" xfId="0" applyFont="1" applyFill="1" applyBorder="1" applyAlignment="1">
      <alignment horizontal="center" wrapText="1"/>
    </xf>
    <xf numFmtId="0" fontId="38" fillId="0" borderId="1" xfId="0" applyFont="1" applyBorder="1" applyAlignment="1">
      <alignment horizontal="center"/>
    </xf>
    <xf numFmtId="0" fontId="39" fillId="0" borderId="0" xfId="0" applyFont="1" applyFill="1" applyAlignment="1" applyProtection="1">
      <alignment horizontal="center"/>
    </xf>
    <xf numFmtId="0" fontId="39" fillId="0" borderId="1" xfId="0" applyFont="1" applyFill="1" applyBorder="1" applyAlignment="1" applyProtection="1">
      <alignment horizontal="center"/>
    </xf>
    <xf numFmtId="0" fontId="39" fillId="4" borderId="1" xfId="0" applyFont="1" applyFill="1" applyBorder="1" applyAlignment="1" applyProtection="1">
      <alignment horizontal="center" wrapText="1"/>
    </xf>
    <xf numFmtId="0" fontId="39" fillId="4" borderId="1" xfId="0" applyFont="1" applyFill="1" applyBorder="1" applyAlignment="1" applyProtection="1">
      <alignment horizontal="center"/>
    </xf>
    <xf numFmtId="0" fontId="39" fillId="4" borderId="1" xfId="3" applyFont="1" applyFill="1" applyBorder="1" applyAlignment="1" applyProtection="1">
      <alignment horizontal="center" wrapText="1"/>
    </xf>
    <xf numFmtId="0" fontId="39" fillId="0" borderId="1" xfId="0" applyNumberFormat="1" applyFont="1" applyFill="1" applyBorder="1" applyAlignment="1" applyProtection="1">
      <alignment horizontal="center" wrapText="1"/>
    </xf>
    <xf numFmtId="0" fontId="39" fillId="4" borderId="1" xfId="0" applyNumberFormat="1" applyFont="1" applyFill="1" applyBorder="1" applyAlignment="1" applyProtection="1">
      <alignment horizontal="center" wrapText="1"/>
    </xf>
    <xf numFmtId="0" fontId="39" fillId="0" borderId="1" xfId="0" applyNumberFormat="1" applyFont="1" applyFill="1" applyBorder="1" applyAlignment="1" applyProtection="1">
      <alignment horizontal="center"/>
    </xf>
    <xf numFmtId="0" fontId="43" fillId="0" borderId="1" xfId="0" applyFont="1" applyFill="1" applyBorder="1" applyAlignment="1" applyProtection="1">
      <alignment horizontal="center" wrapText="1"/>
    </xf>
    <xf numFmtId="0" fontId="44" fillId="4" borderId="1" xfId="0" applyFont="1" applyFill="1" applyBorder="1" applyAlignment="1" applyProtection="1">
      <alignment horizontal="center"/>
    </xf>
    <xf numFmtId="0" fontId="38" fillId="4" borderId="1" xfId="0" applyFont="1" applyFill="1" applyBorder="1" applyAlignment="1" applyProtection="1">
      <alignment horizontal="center" wrapText="1"/>
    </xf>
    <xf numFmtId="0" fontId="39" fillId="0" borderId="1" xfId="0" applyFont="1" applyBorder="1" applyAlignment="1">
      <alignment horizontal="center"/>
    </xf>
    <xf numFmtId="0" fontId="38" fillId="4" borderId="1" xfId="0" applyFont="1" applyFill="1" applyBorder="1" applyAlignment="1" applyProtection="1">
      <alignment horizontal="center"/>
    </xf>
    <xf numFmtId="0" fontId="38" fillId="0" borderId="1" xfId="0" applyFont="1" applyFill="1" applyBorder="1" applyAlignment="1" applyProtection="1">
      <alignment horizontal="center"/>
    </xf>
    <xf numFmtId="0" fontId="39" fillId="0" borderId="1" xfId="0" applyFont="1" applyFill="1" applyBorder="1" applyAlignment="1">
      <alignment horizontal="center"/>
    </xf>
    <xf numFmtId="0" fontId="33" fillId="0" borderId="1" xfId="0" applyFont="1" applyFill="1" applyBorder="1" applyAlignment="1">
      <alignment horizontal="center"/>
    </xf>
    <xf numFmtId="0" fontId="39" fillId="2" borderId="1" xfId="0" applyFont="1" applyFill="1" applyBorder="1" applyAlignment="1" applyProtection="1">
      <alignment horizontal="center" wrapText="1"/>
    </xf>
    <xf numFmtId="0" fontId="37" fillId="2" borderId="1" xfId="0" applyFont="1" applyFill="1" applyBorder="1" applyAlignment="1" applyProtection="1">
      <alignment horizontal="center"/>
    </xf>
    <xf numFmtId="0" fontId="38" fillId="0" borderId="1" xfId="0" applyFont="1" applyBorder="1" applyAlignment="1">
      <alignment horizontal="center" wrapText="1"/>
    </xf>
    <xf numFmtId="0" fontId="39" fillId="0" borderId="1" xfId="0" applyNumberFormat="1" applyFont="1" applyFill="1" applyBorder="1" applyAlignment="1" applyProtection="1">
      <alignment horizontal="center" vertical="top" wrapText="1"/>
    </xf>
    <xf numFmtId="0" fontId="38" fillId="0" borderId="1" xfId="0" applyFont="1" applyFill="1" applyBorder="1" applyAlignment="1">
      <alignment horizontal="center"/>
    </xf>
    <xf numFmtId="0" fontId="37" fillId="0" borderId="1" xfId="0" applyFont="1" applyFill="1" applyBorder="1" applyAlignment="1" applyProtection="1">
      <alignment horizontal="center" wrapText="1"/>
    </xf>
    <xf numFmtId="0" fontId="37" fillId="4" borderId="1" xfId="0" applyFont="1" applyFill="1" applyBorder="1" applyAlignment="1" applyProtection="1">
      <alignment horizontal="center" wrapText="1"/>
    </xf>
    <xf numFmtId="0" fontId="33" fillId="0" borderId="1" xfId="0" applyFont="1" applyFill="1" applyBorder="1" applyAlignment="1">
      <alignment wrapText="1"/>
    </xf>
    <xf numFmtId="0" fontId="37" fillId="4" borderId="1" xfId="0" applyFont="1" applyFill="1" applyBorder="1" applyAlignment="1" applyProtection="1">
      <alignment horizontal="center"/>
    </xf>
    <xf numFmtId="0" fontId="37" fillId="0" borderId="1" xfId="2" applyFont="1" applyFill="1" applyBorder="1" applyAlignment="1" applyProtection="1">
      <alignment horizontal="center" wrapText="1"/>
    </xf>
    <xf numFmtId="0" fontId="33" fillId="0" borderId="1" xfId="2" applyFont="1" applyFill="1" applyBorder="1" applyAlignment="1">
      <alignment horizontal="center" wrapText="1"/>
    </xf>
    <xf numFmtId="0" fontId="39" fillId="0" borderId="1" xfId="2" applyFont="1" applyFill="1" applyBorder="1" applyAlignment="1" applyProtection="1">
      <alignment horizontal="center" wrapText="1"/>
    </xf>
    <xf numFmtId="0" fontId="33" fillId="0" borderId="1" xfId="0" applyFont="1" applyFill="1" applyBorder="1" applyAlignment="1">
      <alignment horizontal="center" wrapText="1"/>
    </xf>
    <xf numFmtId="0" fontId="39" fillId="4" borderId="1" xfId="2" applyFont="1" applyFill="1" applyBorder="1" applyAlignment="1" applyProtection="1">
      <alignment horizontal="center" wrapText="1"/>
    </xf>
    <xf numFmtId="0" fontId="45" fillId="4" borderId="1" xfId="0" applyFont="1" applyFill="1" applyBorder="1" applyAlignment="1" applyProtection="1">
      <alignment horizontal="center" wrapText="1"/>
    </xf>
    <xf numFmtId="0" fontId="38" fillId="0" borderId="1" xfId="0" applyFont="1" applyFill="1" applyBorder="1" applyAlignment="1" applyProtection="1">
      <alignment horizontal="center" wrapText="1"/>
    </xf>
    <xf numFmtId="0" fontId="46" fillId="0" borderId="1" xfId="2" applyFont="1" applyFill="1" applyBorder="1" applyAlignment="1" applyProtection="1">
      <alignment horizontal="center" wrapText="1"/>
    </xf>
    <xf numFmtId="0" fontId="38" fillId="0" borderId="1" xfId="0" applyFont="1" applyFill="1" applyBorder="1" applyAlignment="1">
      <alignment horizontal="center" wrapText="1"/>
    </xf>
    <xf numFmtId="0" fontId="39" fillId="0" borderId="1" xfId="6" applyNumberFormat="1" applyFont="1" applyFill="1" applyBorder="1" applyAlignment="1" applyProtection="1">
      <alignment horizontal="center" wrapText="1"/>
    </xf>
    <xf numFmtId="0" fontId="38" fillId="0" borderId="1" xfId="0" applyFont="1" applyFill="1" applyBorder="1" applyAlignment="1" applyProtection="1">
      <alignment horizontal="center" wrapText="1"/>
      <protection locked="0"/>
    </xf>
    <xf numFmtId="0" fontId="38" fillId="0" borderId="0" xfId="0" applyFont="1" applyFill="1" applyAlignment="1" applyProtection="1">
      <alignment horizontal="center"/>
    </xf>
    <xf numFmtId="0" fontId="39" fillId="0" borderId="0" xfId="0" applyFont="1" applyAlignment="1" applyProtection="1">
      <alignment horizontal="center"/>
    </xf>
    <xf numFmtId="2"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0" fontId="17" fillId="0" borderId="1" xfId="0" applyFont="1" applyBorder="1" applyAlignment="1">
      <alignment horizontal="center"/>
    </xf>
    <xf numFmtId="0" fontId="32" fillId="0" borderId="0" xfId="0" applyFont="1" applyFill="1" applyAlignment="1" applyProtection="1">
      <alignment horizont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11" fillId="2" borderId="1" xfId="7" applyNumberFormat="1" applyFont="1" applyFill="1" applyBorder="1" applyAlignment="1" applyProtection="1">
      <alignment horizontal="justify" vertical="center" wrapText="1"/>
    </xf>
    <xf numFmtId="0" fontId="11" fillId="2"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wrapText="1" shrinkToFit="1"/>
    </xf>
    <xf numFmtId="2" fontId="11" fillId="0" borderId="1" xfId="1" applyNumberFormat="1" applyFont="1" applyFill="1" applyBorder="1" applyAlignment="1">
      <alignment horizontal="center"/>
    </xf>
    <xf numFmtId="2" fontId="11" fillId="0" borderId="1" xfId="0" applyNumberFormat="1" applyFont="1" applyBorder="1" applyAlignment="1">
      <alignment horizontal="center"/>
    </xf>
    <xf numFmtId="2" fontId="11" fillId="0" borderId="1" xfId="0" applyNumberFormat="1" applyFont="1" applyFill="1" applyBorder="1" applyAlignment="1" applyProtection="1">
      <alignment horizontal="center" wrapText="1"/>
      <protection locked="0"/>
    </xf>
    <xf numFmtId="0" fontId="11" fillId="0" borderId="1" xfId="0" applyFont="1" applyFill="1" applyBorder="1" applyAlignment="1" applyProtection="1">
      <alignment horizontal="left" vertical="top"/>
    </xf>
    <xf numFmtId="0" fontId="23" fillId="0" borderId="1" xfId="0" applyFont="1" applyFill="1" applyBorder="1" applyAlignment="1" applyProtection="1">
      <alignment horizontal="left" vertical="center" wrapText="1"/>
    </xf>
    <xf numFmtId="0" fontId="11" fillId="0" borderId="1" xfId="0" applyFont="1" applyFill="1" applyBorder="1" applyAlignment="1">
      <alignment horizontal="justify" vertical="center" wrapText="1" shrinkToFit="1"/>
    </xf>
    <xf numFmtId="49" fontId="11" fillId="0" borderId="1" xfId="0" applyNumberFormat="1" applyFont="1" applyFill="1" applyBorder="1" applyAlignment="1">
      <alignment vertical="center" wrapText="1"/>
    </xf>
    <xf numFmtId="0" fontId="11" fillId="0" borderId="1" xfId="0" applyFont="1" applyFill="1" applyBorder="1" applyAlignment="1" applyProtection="1">
      <alignment horizontal="justify" vertical="center" wrapText="1"/>
      <protection locked="0"/>
    </xf>
    <xf numFmtId="0" fontId="7" fillId="0" borderId="0" xfId="0" applyFont="1" applyFill="1" applyAlignment="1" applyProtection="1">
      <alignment horizontal="right" vertical="center"/>
    </xf>
    <xf numFmtId="0" fontId="13" fillId="0" borderId="0" xfId="0" applyFont="1" applyFill="1" applyAlignment="1" applyProtection="1">
      <alignment horizontal="right" vertical="center"/>
    </xf>
    <xf numFmtId="2" fontId="50" fillId="0" borderId="0" xfId="0" applyNumberFormat="1" applyFont="1" applyFill="1" applyAlignment="1" applyProtection="1">
      <alignment horizontal="center"/>
    </xf>
    <xf numFmtId="0" fontId="33" fillId="2" borderId="1" xfId="0" applyFont="1" applyFill="1" applyBorder="1" applyAlignment="1">
      <alignment horizontal="center"/>
    </xf>
    <xf numFmtId="0" fontId="11" fillId="0" borderId="1" xfId="0" applyFont="1" applyFill="1" applyBorder="1" applyAlignment="1" applyProtection="1">
      <alignment horizontal="center"/>
      <protection locked="0"/>
    </xf>
    <xf numFmtId="165" fontId="39" fillId="0" borderId="1" xfId="0" applyNumberFormat="1" applyFont="1" applyFill="1" applyBorder="1" applyAlignment="1" applyProtection="1">
      <alignment horizontal="center" wrapText="1"/>
    </xf>
    <xf numFmtId="1" fontId="33" fillId="0" borderId="1" xfId="0" applyNumberFormat="1" applyFont="1" applyFill="1" applyBorder="1" applyAlignment="1" applyProtection="1">
      <alignment horizontal="center"/>
    </xf>
    <xf numFmtId="1" fontId="39" fillId="4" borderId="1" xfId="0" applyNumberFormat="1" applyFont="1" applyFill="1" applyBorder="1" applyAlignment="1" applyProtection="1">
      <alignment horizontal="center"/>
    </xf>
    <xf numFmtId="1" fontId="33" fillId="0" borderId="1" xfId="0" applyNumberFormat="1" applyFont="1" applyFill="1" applyBorder="1" applyAlignment="1" applyProtection="1">
      <alignment horizontal="center" wrapText="1"/>
    </xf>
    <xf numFmtId="1" fontId="33" fillId="0" borderId="1" xfId="2" applyNumberFormat="1" applyFont="1" applyFill="1" applyBorder="1" applyAlignment="1" applyProtection="1">
      <alignment horizontal="center" wrapText="1"/>
    </xf>
    <xf numFmtId="1" fontId="39" fillId="0" borderId="1" xfId="0" applyNumberFormat="1" applyFont="1" applyFill="1" applyBorder="1" applyAlignment="1" applyProtection="1">
      <alignment horizontal="center" wrapText="1"/>
    </xf>
    <xf numFmtId="1" fontId="51" fillId="4" borderId="1" xfId="0" applyNumberFormat="1" applyFont="1" applyFill="1" applyBorder="1" applyAlignment="1" applyProtection="1">
      <alignment horizontal="center"/>
    </xf>
    <xf numFmtId="1" fontId="34" fillId="0" borderId="1" xfId="0" applyNumberFormat="1" applyFont="1" applyFill="1" applyBorder="1" applyAlignment="1" applyProtection="1">
      <alignment horizontal="center"/>
    </xf>
    <xf numFmtId="0" fontId="33" fillId="0" borderId="1" xfId="0" applyNumberFormat="1" applyFont="1" applyFill="1" applyBorder="1" applyAlignment="1" applyProtection="1">
      <alignment horizontal="center"/>
    </xf>
    <xf numFmtId="1" fontId="32" fillId="0" borderId="1" xfId="0" applyNumberFormat="1" applyFont="1" applyFill="1" applyBorder="1" applyAlignment="1" applyProtection="1">
      <alignment horizontal="center" wrapText="1"/>
    </xf>
    <xf numFmtId="1" fontId="32" fillId="0" borderId="1" xfId="0" applyNumberFormat="1" applyFont="1" applyFill="1" applyBorder="1" applyAlignment="1" applyProtection="1">
      <alignment horizontal="center"/>
    </xf>
    <xf numFmtId="1" fontId="33" fillId="2" borderId="1" xfId="0" applyNumberFormat="1" applyFont="1" applyFill="1" applyBorder="1" applyAlignment="1" applyProtection="1">
      <alignment horizontal="center"/>
    </xf>
    <xf numFmtId="1" fontId="51" fillId="0" borderId="1" xfId="0" applyNumberFormat="1" applyFont="1" applyFill="1" applyBorder="1" applyAlignment="1" applyProtection="1">
      <alignment horizontal="center"/>
    </xf>
    <xf numFmtId="1" fontId="33" fillId="0" borderId="1" xfId="0" applyNumberFormat="1" applyFont="1" applyFill="1" applyBorder="1" applyAlignment="1">
      <alignment horizontal="center"/>
    </xf>
    <xf numFmtId="1" fontId="34" fillId="0" borderId="1" xfId="2" applyNumberFormat="1" applyFont="1" applyFill="1" applyBorder="1" applyAlignment="1" applyProtection="1">
      <alignment horizontal="center"/>
    </xf>
    <xf numFmtId="1" fontId="34" fillId="0" borderId="1" xfId="0" applyNumberFormat="1" applyFont="1" applyFill="1" applyBorder="1" applyAlignment="1" applyProtection="1">
      <alignment horizontal="center" wrapText="1"/>
    </xf>
    <xf numFmtId="1" fontId="47" fillId="0" borderId="1" xfId="0" applyNumberFormat="1" applyFont="1" applyFill="1" applyBorder="1" applyAlignment="1" applyProtection="1">
      <alignment horizontal="center"/>
    </xf>
    <xf numFmtId="1" fontId="49" fillId="0" borderId="1" xfId="0" applyNumberFormat="1" applyFont="1" applyFill="1" applyBorder="1" applyAlignment="1" applyProtection="1">
      <alignment horizontal="center"/>
    </xf>
    <xf numFmtId="1" fontId="32" fillId="0" borderId="1" xfId="0" applyNumberFormat="1" applyFont="1" applyBorder="1" applyAlignment="1">
      <alignment horizontal="center"/>
    </xf>
    <xf numFmtId="0" fontId="33" fillId="0" borderId="1" xfId="0" applyFont="1" applyBorder="1" applyAlignment="1">
      <alignment horizontal="center"/>
    </xf>
    <xf numFmtId="0" fontId="33" fillId="0" borderId="1" xfId="0" applyNumberFormat="1" applyFont="1" applyFill="1" applyBorder="1" applyAlignment="1">
      <alignment horizontal="center"/>
    </xf>
    <xf numFmtId="1" fontId="34" fillId="2" borderId="1" xfId="0" applyNumberFormat="1" applyFont="1" applyFill="1" applyBorder="1" applyAlignment="1" applyProtection="1">
      <alignment horizontal="center"/>
    </xf>
    <xf numFmtId="166" fontId="33" fillId="0" borderId="1" xfId="0" applyNumberFormat="1" applyFont="1" applyFill="1" applyBorder="1" applyAlignment="1" applyProtection="1">
      <alignment horizontal="center"/>
    </xf>
    <xf numFmtId="166" fontId="34" fillId="0" borderId="1" xfId="2" applyNumberFormat="1" applyFont="1" applyFill="1" applyBorder="1" applyAlignment="1" applyProtection="1">
      <alignment horizontal="center" wrapText="1"/>
    </xf>
    <xf numFmtId="1" fontId="34" fillId="0" borderId="1" xfId="2" applyNumberFormat="1" applyFont="1" applyFill="1" applyBorder="1" applyAlignment="1" applyProtection="1">
      <alignment horizontal="center" wrapText="1"/>
    </xf>
    <xf numFmtId="1" fontId="33" fillId="0" borderId="1" xfId="2" applyNumberFormat="1" applyFont="1" applyFill="1" applyBorder="1" applyAlignment="1">
      <alignment horizontal="center"/>
    </xf>
    <xf numFmtId="1" fontId="33" fillId="0" borderId="1" xfId="0" applyNumberFormat="1" applyFont="1" applyFill="1" applyBorder="1" applyAlignment="1">
      <alignment horizontal="center" wrapText="1"/>
    </xf>
    <xf numFmtId="1" fontId="33" fillId="4" borderId="1" xfId="0" applyNumberFormat="1" applyFont="1" applyFill="1" applyBorder="1" applyAlignment="1" applyProtection="1">
      <alignment horizontal="center" wrapText="1"/>
    </xf>
    <xf numFmtId="1" fontId="34" fillId="0" borderId="1" xfId="0" applyNumberFormat="1" applyFont="1" applyFill="1" applyBorder="1" applyAlignment="1">
      <alignment horizontal="center" wrapText="1"/>
    </xf>
    <xf numFmtId="1" fontId="33" fillId="0" borderId="1" xfId="2" applyNumberFormat="1" applyFont="1" applyFill="1" applyBorder="1" applyAlignment="1" applyProtection="1">
      <alignment horizontal="center"/>
    </xf>
    <xf numFmtId="0" fontId="48" fillId="0" borderId="1" xfId="0" applyFont="1" applyFill="1" applyBorder="1" applyAlignment="1" applyProtection="1">
      <alignment horizontal="center"/>
    </xf>
    <xf numFmtId="1" fontId="32" fillId="0" borderId="1" xfId="2" applyNumberFormat="1" applyFont="1" applyFill="1" applyBorder="1" applyAlignment="1" applyProtection="1">
      <alignment horizontal="center"/>
    </xf>
    <xf numFmtId="1" fontId="39" fillId="0" borderId="1" xfId="0" applyNumberFormat="1" applyFont="1" applyFill="1" applyBorder="1" applyAlignment="1" applyProtection="1">
      <alignment horizontal="center"/>
    </xf>
    <xf numFmtId="0" fontId="47" fillId="0" borderId="1" xfId="0" applyFont="1" applyFill="1" applyBorder="1" applyAlignment="1">
      <alignment horizontal="center" wrapText="1"/>
    </xf>
    <xf numFmtId="1" fontId="33" fillId="0" borderId="1" xfId="6" applyNumberFormat="1" applyFont="1" applyFill="1" applyBorder="1" applyAlignment="1" applyProtection="1">
      <alignment horizontal="center"/>
    </xf>
    <xf numFmtId="1" fontId="34" fillId="2" borderId="1" xfId="1" applyNumberFormat="1" applyFont="1" applyFill="1" applyBorder="1" applyAlignment="1">
      <alignment horizontal="center"/>
    </xf>
    <xf numFmtId="0" fontId="33" fillId="0" borderId="1" xfId="0" applyFont="1" applyFill="1" applyBorder="1" applyAlignment="1" applyProtection="1">
      <alignment horizontal="center" wrapText="1"/>
      <protection locked="0"/>
    </xf>
    <xf numFmtId="0" fontId="33" fillId="0" borderId="1" xfId="0" applyFont="1" applyBorder="1" applyAlignment="1">
      <alignment horizontal="center" vertical="center"/>
    </xf>
    <xf numFmtId="0" fontId="43" fillId="0" borderId="0" xfId="0" applyFont="1" applyFill="1" applyAlignment="1" applyProtection="1">
      <alignment horizontal="center"/>
    </xf>
    <xf numFmtId="2" fontId="13" fillId="0" borderId="1" xfId="0" applyNumberFormat="1" applyFont="1" applyFill="1" applyBorder="1" applyAlignment="1" applyProtection="1">
      <alignment horizontal="center" wrapText="1"/>
    </xf>
    <xf numFmtId="0" fontId="11" fillId="2" borderId="1" xfId="0" applyFont="1" applyFill="1" applyBorder="1" applyAlignment="1" applyProtection="1">
      <alignment vertical="center" wrapText="1"/>
    </xf>
    <xf numFmtId="1" fontId="33" fillId="2" borderId="1" xfId="0" applyNumberFormat="1" applyFont="1" applyFill="1" applyBorder="1" applyAlignment="1" applyProtection="1">
      <alignment horizontal="center" wrapText="1"/>
    </xf>
    <xf numFmtId="0" fontId="11" fillId="2" borderId="0" xfId="0" applyFont="1" applyFill="1" applyAlignment="1" applyProtection="1">
      <alignment wrapText="1"/>
      <protection locked="0"/>
    </xf>
    <xf numFmtId="0" fontId="11" fillId="0" borderId="0" xfId="0" applyFont="1"/>
    <xf numFmtId="0" fontId="13" fillId="0" borderId="1" xfId="0" applyFont="1" applyBorder="1" applyAlignment="1" applyProtection="1">
      <alignment horizontal="center"/>
    </xf>
    <xf numFmtId="2" fontId="13" fillId="0" borderId="1" xfId="0" applyNumberFormat="1" applyFont="1" applyFill="1" applyBorder="1" applyAlignment="1" applyProtection="1">
      <alignment horizontal="center"/>
    </xf>
    <xf numFmtId="0" fontId="13" fillId="0" borderId="1" xfId="0" applyFont="1" applyFill="1" applyBorder="1" applyAlignment="1" applyProtection="1">
      <alignment horizontal="left" vertical="center"/>
    </xf>
    <xf numFmtId="0" fontId="39" fillId="0" borderId="1" xfId="0" applyFont="1" applyBorder="1" applyAlignment="1" applyProtection="1">
      <alignment horizontal="center"/>
    </xf>
    <xf numFmtId="0" fontId="52" fillId="0" borderId="0" xfId="0" applyFont="1"/>
    <xf numFmtId="1" fontId="32" fillId="0" borderId="1" xfId="0" applyNumberFormat="1" applyFont="1" applyFill="1" applyBorder="1" applyAlignment="1">
      <alignment horizontal="center"/>
    </xf>
    <xf numFmtId="0" fontId="32" fillId="0" borderId="0" xfId="0" applyFont="1" applyFill="1"/>
    <xf numFmtId="0" fontId="12" fillId="0" borderId="1" xfId="0" applyFont="1" applyFill="1" applyBorder="1" applyAlignment="1">
      <alignment horizontal="left" vertical="center" wrapText="1"/>
    </xf>
    <xf numFmtId="0" fontId="33" fillId="0" borderId="1" xfId="0" applyFont="1" applyFill="1" applyBorder="1"/>
    <xf numFmtId="164" fontId="9" fillId="0" borderId="1" xfId="0" applyNumberFormat="1" applyFont="1" applyFill="1" applyBorder="1" applyAlignment="1" applyProtection="1">
      <alignment horizontal="center" wrapText="1"/>
    </xf>
    <xf numFmtId="2" fontId="9" fillId="0" borderId="1" xfId="0" applyNumberFormat="1" applyFont="1" applyFill="1" applyBorder="1" applyAlignment="1" applyProtection="1">
      <alignment horizontal="center" wrapText="1"/>
    </xf>
    <xf numFmtId="0" fontId="35" fillId="4" borderId="1" xfId="0" applyFont="1" applyFill="1" applyBorder="1" applyAlignment="1">
      <alignment horizontal="center"/>
    </xf>
    <xf numFmtId="0" fontId="35" fillId="4" borderId="1" xfId="0" applyFont="1" applyFill="1" applyBorder="1" applyAlignment="1">
      <alignment horizontal="right"/>
    </xf>
    <xf numFmtId="0" fontId="37" fillId="4" borderId="1" xfId="0" applyFont="1" applyFill="1" applyBorder="1" applyAlignment="1">
      <alignment horizontal="center"/>
    </xf>
    <xf numFmtId="0" fontId="7" fillId="0" borderId="1" xfId="0" applyFont="1" applyFill="1" applyBorder="1" applyAlignment="1">
      <alignment wrapText="1"/>
    </xf>
    <xf numFmtId="0" fontId="8" fillId="0" borderId="1" xfId="0" applyFont="1" applyFill="1" applyBorder="1" applyAlignment="1">
      <alignment horizontal="center"/>
    </xf>
    <xf numFmtId="0" fontId="25" fillId="0" borderId="1" xfId="0" applyFont="1" applyFill="1" applyBorder="1" applyAlignment="1" applyProtection="1">
      <alignment horizontal="center"/>
    </xf>
    <xf numFmtId="0" fontId="43" fillId="4" borderId="1" xfId="0" applyFont="1" applyFill="1" applyBorder="1" applyAlignment="1" applyProtection="1">
      <alignment horizontal="center" wrapText="1"/>
    </xf>
    <xf numFmtId="0" fontId="39" fillId="4" borderId="1" xfId="0" applyFont="1" applyFill="1" applyBorder="1" applyAlignment="1">
      <alignment vertical="center"/>
    </xf>
    <xf numFmtId="0" fontId="36" fillId="4" borderId="1" xfId="0" applyFont="1" applyFill="1" applyBorder="1" applyAlignment="1">
      <alignment vertical="center"/>
    </xf>
    <xf numFmtId="0" fontId="36" fillId="4" borderId="1" xfId="0" applyFont="1" applyFill="1" applyBorder="1" applyAlignment="1">
      <alignment horizontal="center" vertical="center"/>
    </xf>
    <xf numFmtId="0" fontId="13" fillId="0" borderId="1" xfId="0" applyFont="1" applyBorder="1" applyAlignment="1">
      <alignment horizontal="left" vertical="top" wrapText="1"/>
    </xf>
    <xf numFmtId="0" fontId="35" fillId="4" borderId="1" xfId="0" applyFont="1" applyFill="1" applyBorder="1" applyAlignment="1"/>
    <xf numFmtId="0" fontId="37" fillId="4" borderId="1" xfId="0" applyFont="1" applyFill="1" applyBorder="1" applyAlignment="1"/>
    <xf numFmtId="0" fontId="8" fillId="2" borderId="1" xfId="0" applyFont="1" applyFill="1" applyBorder="1" applyAlignment="1">
      <alignment wrapText="1"/>
    </xf>
    <xf numFmtId="2" fontId="8" fillId="0" borderId="1" xfId="0" applyNumberFormat="1" applyFont="1" applyFill="1" applyBorder="1" applyAlignment="1" applyProtection="1">
      <alignment horizontal="center"/>
    </xf>
    <xf numFmtId="2" fontId="13" fillId="0" borderId="1" xfId="0" applyNumberFormat="1" applyFont="1" applyFill="1" applyBorder="1" applyAlignment="1">
      <alignment horizontal="center" wrapText="1"/>
    </xf>
    <xf numFmtId="2" fontId="10" fillId="4" borderId="1" xfId="1" applyNumberFormat="1" applyFont="1" applyFill="1" applyBorder="1" applyAlignment="1" applyProtection="1">
      <alignment horizontal="center"/>
    </xf>
    <xf numFmtId="2" fontId="11" fillId="2" borderId="1" xfId="1" applyNumberFormat="1" applyFont="1" applyFill="1" applyBorder="1" applyAlignment="1" applyProtection="1">
      <alignment horizontal="center"/>
    </xf>
    <xf numFmtId="2" fontId="10" fillId="0" borderId="1" xfId="1" applyNumberFormat="1" applyFont="1" applyFill="1" applyBorder="1" applyAlignment="1" applyProtection="1">
      <alignment horizontal="center"/>
    </xf>
    <xf numFmtId="2" fontId="12" fillId="0" borderId="1" xfId="0" applyNumberFormat="1" applyFont="1" applyFill="1" applyBorder="1" applyAlignment="1" applyProtection="1">
      <alignment horizontal="center" wrapText="1"/>
    </xf>
    <xf numFmtId="2" fontId="12" fillId="0" borderId="1" xfId="2" applyNumberFormat="1" applyFont="1" applyFill="1" applyBorder="1" applyAlignment="1" applyProtection="1">
      <alignment horizontal="center"/>
    </xf>
    <xf numFmtId="2" fontId="21" fillId="0" borderId="1" xfId="0" applyNumberFormat="1" applyFont="1" applyFill="1" applyBorder="1" applyAlignment="1" applyProtection="1">
      <alignment horizontal="center"/>
    </xf>
    <xf numFmtId="2" fontId="13" fillId="0" borderId="1" xfId="0" applyNumberFormat="1" applyFont="1" applyBorder="1" applyAlignment="1">
      <alignment horizontal="center" wrapText="1"/>
    </xf>
    <xf numFmtId="2" fontId="14" fillId="0" borderId="1" xfId="1" applyNumberFormat="1" applyFont="1" applyFill="1" applyBorder="1" applyAlignment="1" applyProtection="1">
      <alignment horizontal="center"/>
    </xf>
    <xf numFmtId="2" fontId="11" fillId="2" borderId="1" xfId="0" applyNumberFormat="1" applyFont="1" applyFill="1" applyBorder="1" applyAlignment="1" applyProtection="1">
      <alignment horizontal="center" wrapText="1"/>
    </xf>
    <xf numFmtId="2" fontId="12" fillId="2" borderId="1" xfId="0" applyNumberFormat="1" applyFont="1" applyFill="1" applyBorder="1" applyAlignment="1" applyProtection="1">
      <alignment horizontal="center"/>
    </xf>
    <xf numFmtId="2" fontId="12" fillId="0" borderId="1" xfId="2" applyNumberFormat="1" applyFont="1" applyFill="1" applyBorder="1" applyAlignment="1" applyProtection="1">
      <alignment horizontal="center" wrapText="1"/>
    </xf>
    <xf numFmtId="2" fontId="11" fillId="0" borderId="1" xfId="2" applyNumberFormat="1" applyFont="1" applyFill="1" applyBorder="1" applyAlignment="1">
      <alignment horizontal="center"/>
    </xf>
    <xf numFmtId="2" fontId="12" fillId="0" borderId="1" xfId="0" applyNumberFormat="1" applyFont="1" applyFill="1" applyBorder="1" applyAlignment="1">
      <alignment horizontal="center" vertical="top" wrapText="1"/>
    </xf>
    <xf numFmtId="2" fontId="11" fillId="0" borderId="1" xfId="2" applyNumberFormat="1" applyFont="1" applyFill="1" applyBorder="1" applyAlignment="1" applyProtection="1">
      <alignment horizontal="center"/>
    </xf>
    <xf numFmtId="2" fontId="12" fillId="0" borderId="1" xfId="0" applyNumberFormat="1" applyFont="1" applyFill="1" applyBorder="1" applyAlignment="1">
      <alignment horizontal="center" wrapText="1"/>
    </xf>
    <xf numFmtId="2" fontId="36" fillId="4" borderId="1" xfId="0" applyNumberFormat="1" applyFont="1" applyFill="1" applyBorder="1" applyAlignment="1">
      <alignment vertical="center"/>
    </xf>
    <xf numFmtId="2" fontId="21" fillId="0" borderId="1" xfId="0" applyNumberFormat="1" applyFont="1" applyFill="1" applyBorder="1" applyAlignment="1">
      <alignment horizontal="center" wrapText="1"/>
    </xf>
    <xf numFmtId="2" fontId="11" fillId="0" borderId="1" xfId="6" applyNumberFormat="1" applyFont="1" applyFill="1" applyBorder="1" applyAlignment="1" applyProtection="1">
      <alignment horizontal="center"/>
    </xf>
    <xf numFmtId="2" fontId="11" fillId="0" borderId="1" xfId="9" applyNumberFormat="1" applyFont="1" applyFill="1" applyBorder="1" applyAlignment="1" applyProtection="1">
      <alignment horizontal="center"/>
    </xf>
    <xf numFmtId="2" fontId="13" fillId="0" borderId="1" xfId="2" applyNumberFormat="1" applyFont="1" applyFill="1" applyBorder="1" applyAlignment="1" applyProtection="1">
      <alignment horizontal="center"/>
    </xf>
    <xf numFmtId="2" fontId="12" fillId="0" borderId="1" xfId="5" applyNumberFormat="1" applyFont="1" applyFill="1" applyBorder="1" applyAlignment="1" applyProtection="1">
      <alignment horizontal="center" wrapText="1"/>
    </xf>
    <xf numFmtId="2" fontId="35" fillId="4" borderId="1" xfId="0" applyNumberFormat="1" applyFont="1" applyFill="1" applyBorder="1" applyAlignment="1"/>
    <xf numFmtId="2" fontId="13" fillId="2" borderId="1" xfId="0" applyNumberFormat="1" applyFont="1" applyFill="1" applyBorder="1" applyAlignment="1">
      <alignment horizontal="center"/>
    </xf>
    <xf numFmtId="2" fontId="11" fillId="0" borderId="1" xfId="0" applyNumberFormat="1" applyFont="1" applyBorder="1" applyAlignment="1">
      <alignment horizontal="center" vertical="center"/>
    </xf>
    <xf numFmtId="2" fontId="35" fillId="4" borderId="1" xfId="0" applyNumberFormat="1" applyFont="1" applyFill="1" applyBorder="1" applyAlignment="1">
      <alignment horizontal="center"/>
    </xf>
    <xf numFmtId="2" fontId="12" fillId="0" borderId="1" xfId="0" applyNumberFormat="1" applyFont="1" applyFill="1" applyBorder="1" applyAlignment="1">
      <alignment horizontal="center"/>
    </xf>
    <xf numFmtId="2" fontId="13" fillId="0" borderId="0" xfId="0" applyNumberFormat="1" applyFont="1" applyFill="1" applyProtection="1">
      <protection locked="0"/>
    </xf>
    <xf numFmtId="0" fontId="11" fillId="0" borderId="1" xfId="0" applyNumberFormat="1" applyFont="1" applyFill="1" applyBorder="1" applyAlignment="1">
      <alignment vertical="center" wrapText="1"/>
    </xf>
    <xf numFmtId="0" fontId="31" fillId="0" borderId="0" xfId="0" applyFont="1" applyFill="1" applyBorder="1" applyAlignment="1" applyProtection="1">
      <alignment horizontal="right"/>
    </xf>
  </cellXfs>
  <cellStyles count="12">
    <cellStyle name="Bad" xfId="6" builtinId="27"/>
    <cellStyle name="Comma" xfId="5" builtinId="3"/>
    <cellStyle name="Currency" xfId="1" builtinId="4"/>
    <cellStyle name="Currency 2" xfId="10"/>
    <cellStyle name="Normal" xfId="0" builtinId="0"/>
    <cellStyle name="Normal 2" xfId="7"/>
    <cellStyle name="Normal 2 2" xfId="8"/>
    <cellStyle name="Normal 3" xfId="2"/>
    <cellStyle name="Normal 4" xfId="11"/>
    <cellStyle name="Normal_Заявка за 2013г." xfId="9"/>
    <cellStyle name="Валута 2" xfId="4"/>
    <cellStyle name="Нормален 2" xfId="3"/>
  </cellStyles>
  <dxfs count="0"/>
  <tableStyles count="0" defaultTableStyle="TableStyleMedium2" defaultPivotStyle="PivotStyleMedium9"/>
  <colors>
    <mruColors>
      <color rgb="FFFF66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295275</xdr:colOff>
      <xdr:row>230</xdr:row>
      <xdr:rowOff>0</xdr:rowOff>
    </xdr:from>
    <xdr:ext cx="184731" cy="264560"/>
    <xdr:sp macro="" textlink="">
      <xdr:nvSpPr>
        <xdr:cNvPr id="2" name="TextBox 1"/>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3"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4"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5"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6"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7"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8"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9"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0"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1"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2"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3"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4"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5"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6"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7"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8" name="TextBox 17"/>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19" name="TextBox 18"/>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0"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1"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2"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3"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4"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5"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6"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7"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8"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29"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30"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31"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32"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230</xdr:row>
      <xdr:rowOff>0</xdr:rowOff>
    </xdr:from>
    <xdr:ext cx="184731" cy="264560"/>
    <xdr:sp macro="" textlink="">
      <xdr:nvSpPr>
        <xdr:cNvPr id="33" name="TextBox 2"/>
        <xdr:cNvSpPr txBox="1"/>
      </xdr:nvSpPr>
      <xdr:spPr>
        <a:xfrm>
          <a:off x="76009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4" name="TextBox 33"/>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5" name="TextBox 34"/>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6"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7"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8"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39"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0"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1"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2"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3"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4"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5"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6"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7"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8"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49"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0" name="TextBox 49"/>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1" name="TextBox 50"/>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2"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3"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4"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5"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6"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7"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8"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59"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0"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1"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2"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3"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4"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oneCellAnchor>
    <xdr:from>
      <xdr:col>4</xdr:col>
      <xdr:colOff>295275</xdr:colOff>
      <xdr:row>1139</xdr:row>
      <xdr:rowOff>0</xdr:rowOff>
    </xdr:from>
    <xdr:ext cx="184731" cy="264560"/>
    <xdr:sp macro="" textlink="">
      <xdr:nvSpPr>
        <xdr:cNvPr id="65" name="TextBox 2"/>
        <xdr:cNvSpPr txBox="1"/>
      </xdr:nvSpPr>
      <xdr:spPr>
        <a:xfrm>
          <a:off x="112871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bg-BG"/>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H1187"/>
  <sheetViews>
    <sheetView tabSelected="1" showWhiteSpace="0" topLeftCell="A1147" zoomScaleNormal="100" zoomScaleSheetLayoutView="100" zoomScalePageLayoutView="85" workbookViewId="0">
      <selection activeCell="D1166" sqref="D1166"/>
    </sheetView>
  </sheetViews>
  <sheetFormatPr defaultRowHeight="15.75" x14ac:dyDescent="0.25"/>
  <cols>
    <col min="1" max="1" width="14.140625" style="216" customWidth="1"/>
    <col min="2" max="2" width="13" style="76" customWidth="1"/>
    <col min="3" max="3" width="72.7109375" style="273" customWidth="1"/>
    <col min="4" max="4" width="14.42578125" style="77" customWidth="1"/>
    <col min="5" max="5" width="10.42578125" style="76" customWidth="1"/>
    <col min="6" max="6" width="11.140625" style="76" customWidth="1"/>
    <col min="7" max="7" width="12.140625" style="257" customWidth="1"/>
    <col min="8" max="8" width="17" style="101" customWidth="1"/>
    <col min="9" max="9" width="9.140625" style="73"/>
    <col min="10" max="10" width="11.140625" style="73" bestFit="1" customWidth="1"/>
    <col min="11" max="16384" width="9.140625" style="73"/>
  </cols>
  <sheetData>
    <row r="1" spans="1:8" x14ac:dyDescent="0.25">
      <c r="A1" s="99" t="s">
        <v>234</v>
      </c>
      <c r="C1" s="272" t="s">
        <v>963</v>
      </c>
      <c r="E1" s="75"/>
      <c r="F1" s="75"/>
      <c r="G1" s="252"/>
    </row>
    <row r="3" spans="1:8" ht="57" x14ac:dyDescent="0.25">
      <c r="A3" s="180" t="s">
        <v>0</v>
      </c>
      <c r="B3" s="33" t="s">
        <v>1</v>
      </c>
      <c r="C3" s="24" t="s">
        <v>2</v>
      </c>
      <c r="D3" s="7" t="s">
        <v>6</v>
      </c>
      <c r="E3" s="24" t="s">
        <v>3</v>
      </c>
      <c r="F3" s="330" t="s">
        <v>4</v>
      </c>
      <c r="G3" s="237" t="s">
        <v>901</v>
      </c>
      <c r="H3" s="331" t="s">
        <v>5</v>
      </c>
    </row>
    <row r="4" spans="1:8" s="175" customFormat="1" ht="18.75" x14ac:dyDescent="0.3">
      <c r="A4" s="332"/>
      <c r="B4" s="332"/>
      <c r="C4" s="333" t="s">
        <v>813</v>
      </c>
      <c r="D4" s="332"/>
      <c r="E4" s="332"/>
      <c r="F4" s="332"/>
      <c r="G4" s="334"/>
      <c r="H4" s="372"/>
    </row>
    <row r="5" spans="1:8" s="6" customFormat="1" x14ac:dyDescent="0.25">
      <c r="A5" s="217"/>
      <c r="B5" s="2"/>
      <c r="C5" s="7" t="s">
        <v>7</v>
      </c>
      <c r="D5" s="1"/>
      <c r="E5" s="1"/>
      <c r="F5" s="102"/>
      <c r="G5" s="277"/>
      <c r="H5" s="103"/>
    </row>
    <row r="6" spans="1:8" s="6" customFormat="1" x14ac:dyDescent="0.25">
      <c r="A6" s="180">
        <v>1</v>
      </c>
      <c r="B6" s="2"/>
      <c r="C6" s="7" t="s">
        <v>210</v>
      </c>
      <c r="D6" s="1"/>
      <c r="E6" s="1"/>
      <c r="F6" s="102"/>
      <c r="G6" s="277"/>
      <c r="H6" s="103"/>
    </row>
    <row r="7" spans="1:8" s="6" customFormat="1" ht="60" x14ac:dyDescent="0.25">
      <c r="A7" s="217"/>
      <c r="B7" s="2">
        <v>1.1000000000000001</v>
      </c>
      <c r="C7" s="34" t="s">
        <v>509</v>
      </c>
      <c r="D7" s="3" t="s">
        <v>10</v>
      </c>
      <c r="E7" s="2" t="s">
        <v>8</v>
      </c>
      <c r="F7" s="4">
        <v>45</v>
      </c>
      <c r="G7" s="278">
        <v>48</v>
      </c>
      <c r="H7" s="4">
        <f t="shared" ref="H7:H12" si="0">F7*G7</f>
        <v>2160</v>
      </c>
    </row>
    <row r="8" spans="1:8" s="31" customFormat="1" ht="45" x14ac:dyDescent="0.25">
      <c r="A8" s="180"/>
      <c r="B8" s="2">
        <v>1.2</v>
      </c>
      <c r="C8" s="34" t="s">
        <v>301</v>
      </c>
      <c r="D8" s="3" t="s">
        <v>10</v>
      </c>
      <c r="E8" s="2" t="s">
        <v>8</v>
      </c>
      <c r="F8" s="4">
        <v>45</v>
      </c>
      <c r="G8" s="278">
        <v>48</v>
      </c>
      <c r="H8" s="4">
        <f t="shared" si="0"/>
        <v>2160</v>
      </c>
    </row>
    <row r="9" spans="1:8" s="31" customFormat="1" ht="45" x14ac:dyDescent="0.25">
      <c r="A9" s="180"/>
      <c r="B9" s="2">
        <v>1.3</v>
      </c>
      <c r="C9" s="34" t="s">
        <v>302</v>
      </c>
      <c r="D9" s="3" t="s">
        <v>10</v>
      </c>
      <c r="E9" s="2" t="s">
        <v>8</v>
      </c>
      <c r="F9" s="4">
        <v>45</v>
      </c>
      <c r="G9" s="278">
        <v>48</v>
      </c>
      <c r="H9" s="4">
        <f t="shared" si="0"/>
        <v>2160</v>
      </c>
    </row>
    <row r="10" spans="1:8" s="31" customFormat="1" ht="45" x14ac:dyDescent="0.25">
      <c r="A10" s="180"/>
      <c r="B10" s="2">
        <v>1.4</v>
      </c>
      <c r="C10" s="34" t="s">
        <v>303</v>
      </c>
      <c r="D10" s="3" t="s">
        <v>10</v>
      </c>
      <c r="E10" s="2" t="s">
        <v>8</v>
      </c>
      <c r="F10" s="4">
        <v>45</v>
      </c>
      <c r="G10" s="278">
        <v>24</v>
      </c>
      <c r="H10" s="4">
        <f t="shared" si="0"/>
        <v>1080</v>
      </c>
    </row>
    <row r="11" spans="1:8" s="31" customFormat="1" ht="45" x14ac:dyDescent="0.25">
      <c r="A11" s="180"/>
      <c r="B11" s="2">
        <v>1.5</v>
      </c>
      <c r="C11" s="34" t="s">
        <v>694</v>
      </c>
      <c r="D11" s="3" t="s">
        <v>10</v>
      </c>
      <c r="E11" s="2" t="s">
        <v>8</v>
      </c>
      <c r="F11" s="4">
        <v>45</v>
      </c>
      <c r="G11" s="278">
        <v>24</v>
      </c>
      <c r="H11" s="4">
        <f t="shared" si="0"/>
        <v>1080</v>
      </c>
    </row>
    <row r="12" spans="1:8" s="31" customFormat="1" ht="60" x14ac:dyDescent="0.25">
      <c r="A12" s="180"/>
      <c r="B12" s="2">
        <v>1.6</v>
      </c>
      <c r="C12" s="34" t="s">
        <v>510</v>
      </c>
      <c r="D12" s="3" t="s">
        <v>10</v>
      </c>
      <c r="E12" s="2" t="s">
        <v>8</v>
      </c>
      <c r="F12" s="4">
        <v>45</v>
      </c>
      <c r="G12" s="278">
        <v>48</v>
      </c>
      <c r="H12" s="4">
        <f t="shared" si="0"/>
        <v>2160</v>
      </c>
    </row>
    <row r="13" spans="1:8" s="31" customFormat="1" x14ac:dyDescent="0.25">
      <c r="A13" s="218"/>
      <c r="B13" s="104"/>
      <c r="C13" s="105" t="s">
        <v>211</v>
      </c>
      <c r="D13" s="106"/>
      <c r="E13" s="104">
        <v>1</v>
      </c>
      <c r="F13" s="107"/>
      <c r="G13" s="279"/>
      <c r="H13" s="107">
        <f>SUM(H7:H12)</f>
        <v>10800</v>
      </c>
    </row>
    <row r="14" spans="1:8" s="31" customFormat="1" ht="90" x14ac:dyDescent="0.25">
      <c r="A14" s="180">
        <v>2</v>
      </c>
      <c r="B14" s="2"/>
      <c r="C14" s="34" t="s">
        <v>695</v>
      </c>
      <c r="D14" s="3" t="s">
        <v>10</v>
      </c>
      <c r="E14" s="2" t="s">
        <v>8</v>
      </c>
      <c r="F14" s="4">
        <v>53.5</v>
      </c>
      <c r="G14" s="278">
        <v>20</v>
      </c>
      <c r="H14" s="4">
        <f>F14*G14</f>
        <v>1070</v>
      </c>
    </row>
    <row r="15" spans="1:8" s="21" customFormat="1" x14ac:dyDescent="0.25">
      <c r="A15" s="218"/>
      <c r="B15" s="108"/>
      <c r="C15" s="105" t="s">
        <v>211</v>
      </c>
      <c r="D15" s="109"/>
      <c r="E15" s="104">
        <v>2</v>
      </c>
      <c r="F15" s="107"/>
      <c r="G15" s="279"/>
      <c r="H15" s="107">
        <f>SUM(H14)</f>
        <v>1070</v>
      </c>
    </row>
    <row r="16" spans="1:8" s="6" customFormat="1" x14ac:dyDescent="0.25">
      <c r="A16" s="180"/>
      <c r="B16" s="2"/>
      <c r="C16" s="7" t="s">
        <v>11</v>
      </c>
      <c r="D16" s="3"/>
      <c r="E16" s="2"/>
      <c r="F16" s="4"/>
      <c r="G16" s="278"/>
      <c r="H16" s="4"/>
    </row>
    <row r="17" spans="1:8" s="6" customFormat="1" x14ac:dyDescent="0.25">
      <c r="A17" s="180">
        <v>3</v>
      </c>
      <c r="B17" s="2"/>
      <c r="C17" s="7" t="s">
        <v>12</v>
      </c>
      <c r="D17" s="3"/>
      <c r="E17" s="2"/>
      <c r="F17" s="4"/>
      <c r="G17" s="278"/>
      <c r="H17" s="4"/>
    </row>
    <row r="18" spans="1:8" s="6" customFormat="1" ht="75" x14ac:dyDescent="0.25">
      <c r="A18" s="180"/>
      <c r="B18" s="2"/>
      <c r="C18" s="34" t="s">
        <v>449</v>
      </c>
      <c r="D18" s="3" t="s">
        <v>10</v>
      </c>
      <c r="E18" s="2" t="s">
        <v>8</v>
      </c>
      <c r="F18" s="4">
        <v>1.8</v>
      </c>
      <c r="G18" s="278">
        <v>384</v>
      </c>
      <c r="H18" s="4">
        <f>F18*G18</f>
        <v>691.2</v>
      </c>
    </row>
    <row r="19" spans="1:8" s="6" customFormat="1" x14ac:dyDescent="0.25">
      <c r="A19" s="218"/>
      <c r="B19" s="108"/>
      <c r="C19" s="105" t="s">
        <v>211</v>
      </c>
      <c r="D19" s="109"/>
      <c r="E19" s="104">
        <v>3</v>
      </c>
      <c r="F19" s="107"/>
      <c r="G19" s="279"/>
      <c r="H19" s="107">
        <f>SUM(H18)</f>
        <v>691.2</v>
      </c>
    </row>
    <row r="20" spans="1:8" s="6" customFormat="1" x14ac:dyDescent="0.25">
      <c r="A20" s="180">
        <v>4</v>
      </c>
      <c r="B20" s="2"/>
      <c r="C20" s="7" t="s">
        <v>13</v>
      </c>
      <c r="D20" s="3"/>
      <c r="E20" s="2"/>
      <c r="F20" s="4"/>
      <c r="G20" s="278"/>
      <c r="H20" s="4"/>
    </row>
    <row r="21" spans="1:8" s="6" customFormat="1" ht="135" x14ac:dyDescent="0.25">
      <c r="A21" s="180"/>
      <c r="B21" s="2">
        <v>4.0999999999999996</v>
      </c>
      <c r="C21" s="34" t="s">
        <v>511</v>
      </c>
      <c r="D21" s="3" t="s">
        <v>10</v>
      </c>
      <c r="E21" s="2" t="s">
        <v>8</v>
      </c>
      <c r="F21" s="4">
        <v>3.1</v>
      </c>
      <c r="G21" s="278">
        <v>768</v>
      </c>
      <c r="H21" s="4">
        <f>F21*G21</f>
        <v>2380.8000000000002</v>
      </c>
    </row>
    <row r="22" spans="1:8" s="6" customFormat="1" ht="120" x14ac:dyDescent="0.25">
      <c r="A22" s="180"/>
      <c r="B22" s="2">
        <v>4.2</v>
      </c>
      <c r="C22" s="34" t="s">
        <v>512</v>
      </c>
      <c r="D22" s="3" t="s">
        <v>10</v>
      </c>
      <c r="E22" s="2" t="s">
        <v>8</v>
      </c>
      <c r="F22" s="4">
        <v>3.1</v>
      </c>
      <c r="G22" s="278">
        <v>768</v>
      </c>
      <c r="H22" s="4">
        <f>F22*G22</f>
        <v>2380.8000000000002</v>
      </c>
    </row>
    <row r="23" spans="1:8" s="6" customFormat="1" ht="105" x14ac:dyDescent="0.25">
      <c r="A23" s="180"/>
      <c r="B23" s="2">
        <v>4.3</v>
      </c>
      <c r="C23" s="34" t="s">
        <v>513</v>
      </c>
      <c r="D23" s="3" t="s">
        <v>10</v>
      </c>
      <c r="E23" s="2" t="s">
        <v>8</v>
      </c>
      <c r="F23" s="4">
        <v>6.7</v>
      </c>
      <c r="G23" s="278">
        <v>384</v>
      </c>
      <c r="H23" s="4">
        <f>F23*G23</f>
        <v>2572.8000000000002</v>
      </c>
    </row>
    <row r="24" spans="1:8" s="6" customFormat="1" ht="120" x14ac:dyDescent="0.25">
      <c r="A24" s="180"/>
      <c r="B24" s="2">
        <v>4.4000000000000004</v>
      </c>
      <c r="C24" s="34" t="s">
        <v>514</v>
      </c>
      <c r="D24" s="3" t="s">
        <v>10</v>
      </c>
      <c r="E24" s="2" t="s">
        <v>8</v>
      </c>
      <c r="F24" s="4">
        <v>4.8</v>
      </c>
      <c r="G24" s="278">
        <v>96</v>
      </c>
      <c r="H24" s="4">
        <f>F24*G24</f>
        <v>460.79999999999995</v>
      </c>
    </row>
    <row r="25" spans="1:8" s="6" customFormat="1" x14ac:dyDescent="0.25">
      <c r="A25" s="218"/>
      <c r="B25" s="108"/>
      <c r="C25" s="105" t="s">
        <v>211</v>
      </c>
      <c r="D25" s="109"/>
      <c r="E25" s="104">
        <v>4</v>
      </c>
      <c r="F25" s="107"/>
      <c r="G25" s="279"/>
      <c r="H25" s="107">
        <f>SUM(H21:H24)</f>
        <v>7795.2000000000007</v>
      </c>
    </row>
    <row r="26" spans="1:8" s="6" customFormat="1" ht="105" x14ac:dyDescent="0.25">
      <c r="A26" s="180">
        <v>5</v>
      </c>
      <c r="B26" s="2"/>
      <c r="C26" s="34" t="s">
        <v>515</v>
      </c>
      <c r="D26" s="3" t="s">
        <v>10</v>
      </c>
      <c r="E26" s="2" t="s">
        <v>8</v>
      </c>
      <c r="F26" s="4">
        <v>1.68</v>
      </c>
      <c r="G26" s="278">
        <v>672</v>
      </c>
      <c r="H26" s="4">
        <f>F26*G26</f>
        <v>1128.96</v>
      </c>
    </row>
    <row r="27" spans="1:8" s="6" customFormat="1" x14ac:dyDescent="0.25">
      <c r="A27" s="218"/>
      <c r="B27" s="108"/>
      <c r="C27" s="105" t="s">
        <v>211</v>
      </c>
      <c r="D27" s="109"/>
      <c r="E27" s="104">
        <v>5</v>
      </c>
      <c r="F27" s="107"/>
      <c r="G27" s="279"/>
      <c r="H27" s="107">
        <f>SUM(H26)</f>
        <v>1128.96</v>
      </c>
    </row>
    <row r="28" spans="1:8" s="6" customFormat="1" ht="90" x14ac:dyDescent="0.25">
      <c r="A28" s="180">
        <v>6</v>
      </c>
      <c r="B28" s="2"/>
      <c r="C28" s="34" t="s">
        <v>516</v>
      </c>
      <c r="D28" s="3" t="s">
        <v>10</v>
      </c>
      <c r="E28" s="2" t="s">
        <v>8</v>
      </c>
      <c r="F28" s="4">
        <v>2.2599999999999998</v>
      </c>
      <c r="G28" s="278">
        <v>288</v>
      </c>
      <c r="H28" s="4">
        <f>F28*G28</f>
        <v>650.87999999999988</v>
      </c>
    </row>
    <row r="29" spans="1:8" s="6" customFormat="1" x14ac:dyDescent="0.25">
      <c r="A29" s="218"/>
      <c r="B29" s="108"/>
      <c r="C29" s="105" t="s">
        <v>211</v>
      </c>
      <c r="D29" s="109"/>
      <c r="E29" s="104">
        <v>6</v>
      </c>
      <c r="F29" s="107"/>
      <c r="G29" s="279"/>
      <c r="H29" s="107">
        <f>SUM(H28)</f>
        <v>650.87999999999988</v>
      </c>
    </row>
    <row r="30" spans="1:8" s="6" customFormat="1" ht="105" x14ac:dyDescent="0.25">
      <c r="A30" s="180">
        <v>7</v>
      </c>
      <c r="B30" s="2"/>
      <c r="C30" s="34" t="s">
        <v>517</v>
      </c>
      <c r="D30" s="3" t="s">
        <v>10</v>
      </c>
      <c r="E30" s="2" t="s">
        <v>8</v>
      </c>
      <c r="F30" s="4">
        <v>1.84</v>
      </c>
      <c r="G30" s="278">
        <v>96</v>
      </c>
      <c r="H30" s="4">
        <f>F30*G30</f>
        <v>176.64000000000001</v>
      </c>
    </row>
    <row r="31" spans="1:8" s="6" customFormat="1" x14ac:dyDescent="0.25">
      <c r="A31" s="218"/>
      <c r="B31" s="108"/>
      <c r="C31" s="105" t="s">
        <v>211</v>
      </c>
      <c r="D31" s="109"/>
      <c r="E31" s="104">
        <v>7</v>
      </c>
      <c r="F31" s="107"/>
      <c r="G31" s="279"/>
      <c r="H31" s="107">
        <f>SUM(H30)</f>
        <v>176.64000000000001</v>
      </c>
    </row>
    <row r="32" spans="1:8" s="6" customFormat="1" ht="90" x14ac:dyDescent="0.25">
      <c r="A32" s="180">
        <v>8</v>
      </c>
      <c r="B32" s="2"/>
      <c r="C32" s="34" t="s">
        <v>518</v>
      </c>
      <c r="D32" s="3" t="s">
        <v>10</v>
      </c>
      <c r="E32" s="2" t="s">
        <v>8</v>
      </c>
      <c r="F32" s="4">
        <v>1.85</v>
      </c>
      <c r="G32" s="278">
        <v>96</v>
      </c>
      <c r="H32" s="4">
        <f>F32*G32</f>
        <v>177.60000000000002</v>
      </c>
    </row>
    <row r="33" spans="1:8" s="6" customFormat="1" x14ac:dyDescent="0.25">
      <c r="A33" s="218"/>
      <c r="B33" s="108"/>
      <c r="C33" s="105" t="s">
        <v>211</v>
      </c>
      <c r="D33" s="109"/>
      <c r="E33" s="104">
        <v>8</v>
      </c>
      <c r="F33" s="107"/>
      <c r="G33" s="279"/>
      <c r="H33" s="107">
        <f>SUM(H32)</f>
        <v>177.60000000000002</v>
      </c>
    </row>
    <row r="34" spans="1:8" s="21" customFormat="1" ht="90" x14ac:dyDescent="0.25">
      <c r="A34" s="180">
        <v>9</v>
      </c>
      <c r="B34" s="2"/>
      <c r="C34" s="34" t="s">
        <v>519</v>
      </c>
      <c r="D34" s="3" t="s">
        <v>10</v>
      </c>
      <c r="E34" s="2" t="s">
        <v>8</v>
      </c>
      <c r="F34" s="4">
        <v>17.600000000000001</v>
      </c>
      <c r="G34" s="278">
        <v>192</v>
      </c>
      <c r="H34" s="4">
        <f>F34*G34</f>
        <v>3379.2000000000003</v>
      </c>
    </row>
    <row r="35" spans="1:8" s="21" customFormat="1" x14ac:dyDescent="0.25">
      <c r="A35" s="218"/>
      <c r="B35" s="108"/>
      <c r="C35" s="105" t="s">
        <v>211</v>
      </c>
      <c r="D35" s="109"/>
      <c r="E35" s="104">
        <v>9</v>
      </c>
      <c r="F35" s="107"/>
      <c r="G35" s="279"/>
      <c r="H35" s="107">
        <f>SUM(H34)</f>
        <v>3379.2000000000003</v>
      </c>
    </row>
    <row r="36" spans="1:8" s="6" customFormat="1" x14ac:dyDescent="0.25">
      <c r="A36" s="180"/>
      <c r="B36" s="2"/>
      <c r="C36" s="8" t="s">
        <v>14</v>
      </c>
      <c r="D36" s="3"/>
      <c r="E36" s="2"/>
      <c r="F36" s="12"/>
      <c r="G36" s="278"/>
      <c r="H36" s="4"/>
    </row>
    <row r="37" spans="1:8" x14ac:dyDescent="0.25">
      <c r="A37" s="180">
        <v>10</v>
      </c>
      <c r="B37" s="1"/>
      <c r="C37" s="8" t="s">
        <v>15</v>
      </c>
      <c r="D37" s="3"/>
      <c r="E37" s="2"/>
      <c r="F37" s="39"/>
      <c r="G37" s="280"/>
      <c r="H37" s="4"/>
    </row>
    <row r="38" spans="1:8" ht="90" x14ac:dyDescent="0.25">
      <c r="A38" s="180"/>
      <c r="B38" s="2">
        <v>10.1</v>
      </c>
      <c r="C38" s="34" t="s">
        <v>304</v>
      </c>
      <c r="D38" s="3" t="s">
        <v>10</v>
      </c>
      <c r="E38" s="2" t="s">
        <v>8</v>
      </c>
      <c r="F38" s="39">
        <v>1.75</v>
      </c>
      <c r="G38" s="280">
        <v>480</v>
      </c>
      <c r="H38" s="4">
        <f>F38*G38</f>
        <v>840</v>
      </c>
    </row>
    <row r="39" spans="1:8" ht="90" x14ac:dyDescent="0.25">
      <c r="A39" s="180"/>
      <c r="B39" s="2">
        <v>10.199999999999999</v>
      </c>
      <c r="C39" s="34" t="s">
        <v>305</v>
      </c>
      <c r="D39" s="3" t="s">
        <v>10</v>
      </c>
      <c r="E39" s="2" t="s">
        <v>8</v>
      </c>
      <c r="F39" s="39">
        <v>1.65</v>
      </c>
      <c r="G39" s="280">
        <v>384</v>
      </c>
      <c r="H39" s="4">
        <f>F39*G39</f>
        <v>633.59999999999991</v>
      </c>
    </row>
    <row r="40" spans="1:8" ht="90" x14ac:dyDescent="0.25">
      <c r="A40" s="217"/>
      <c r="B40" s="2">
        <v>10.3</v>
      </c>
      <c r="C40" s="43" t="s">
        <v>306</v>
      </c>
      <c r="D40" s="3" t="s">
        <v>10</v>
      </c>
      <c r="E40" s="40" t="s">
        <v>8</v>
      </c>
      <c r="F40" s="89">
        <v>1.75</v>
      </c>
      <c r="G40" s="281">
        <v>96</v>
      </c>
      <c r="H40" s="4">
        <f>F40*G40</f>
        <v>168</v>
      </c>
    </row>
    <row r="41" spans="1:8" ht="90" x14ac:dyDescent="0.25">
      <c r="A41" s="217"/>
      <c r="B41" s="2">
        <v>10.4</v>
      </c>
      <c r="C41" s="43" t="s">
        <v>307</v>
      </c>
      <c r="D41" s="3" t="s">
        <v>10</v>
      </c>
      <c r="E41" s="40" t="s">
        <v>8</v>
      </c>
      <c r="F41" s="89">
        <v>1.75</v>
      </c>
      <c r="G41" s="281">
        <v>96</v>
      </c>
      <c r="H41" s="4">
        <f>F41*G41</f>
        <v>168</v>
      </c>
    </row>
    <row r="42" spans="1:8" x14ac:dyDescent="0.25">
      <c r="A42" s="219"/>
      <c r="B42" s="108"/>
      <c r="C42" s="105" t="s">
        <v>211</v>
      </c>
      <c r="D42" s="109"/>
      <c r="E42" s="104">
        <v>10</v>
      </c>
      <c r="F42" s="107"/>
      <c r="G42" s="279"/>
      <c r="H42" s="107">
        <f>SUM(H38:H41)</f>
        <v>1809.6</v>
      </c>
    </row>
    <row r="43" spans="1:8" x14ac:dyDescent="0.25">
      <c r="A43" s="180">
        <v>11</v>
      </c>
      <c r="B43" s="1"/>
      <c r="C43" s="8" t="s">
        <v>16</v>
      </c>
      <c r="D43" s="3"/>
      <c r="E43" s="2"/>
      <c r="F43" s="39"/>
      <c r="G43" s="280"/>
      <c r="H43" s="4"/>
    </row>
    <row r="44" spans="1:8" ht="105" x14ac:dyDescent="0.25">
      <c r="A44" s="180"/>
      <c r="B44" s="2">
        <v>11.1</v>
      </c>
      <c r="C44" s="34" t="s">
        <v>308</v>
      </c>
      <c r="D44" s="3" t="s">
        <v>10</v>
      </c>
      <c r="E44" s="2" t="s">
        <v>8</v>
      </c>
      <c r="F44" s="39">
        <v>1.7</v>
      </c>
      <c r="G44" s="280">
        <v>480</v>
      </c>
      <c r="H44" s="4">
        <f>F44*G44</f>
        <v>816</v>
      </c>
    </row>
    <row r="45" spans="1:8" ht="90" x14ac:dyDescent="0.25">
      <c r="A45" s="180"/>
      <c r="B45" s="2">
        <v>11.2</v>
      </c>
      <c r="C45" s="34" t="s">
        <v>309</v>
      </c>
      <c r="D45" s="3" t="s">
        <v>10</v>
      </c>
      <c r="E45" s="2" t="s">
        <v>8</v>
      </c>
      <c r="F45" s="39">
        <v>1.65</v>
      </c>
      <c r="G45" s="280">
        <v>480</v>
      </c>
      <c r="H45" s="4">
        <f>F45*G45</f>
        <v>792</v>
      </c>
    </row>
    <row r="46" spans="1:8" ht="75" x14ac:dyDescent="0.25">
      <c r="A46" s="180"/>
      <c r="B46" s="2">
        <v>11.3</v>
      </c>
      <c r="C46" s="34" t="s">
        <v>310</v>
      </c>
      <c r="D46" s="3" t="s">
        <v>10</v>
      </c>
      <c r="E46" s="2" t="s">
        <v>8</v>
      </c>
      <c r="F46" s="39">
        <v>2.25</v>
      </c>
      <c r="G46" s="280">
        <v>96</v>
      </c>
      <c r="H46" s="4">
        <f>F46*G46</f>
        <v>216</v>
      </c>
    </row>
    <row r="47" spans="1:8" x14ac:dyDescent="0.25">
      <c r="A47" s="218"/>
      <c r="B47" s="108"/>
      <c r="C47" s="105" t="s">
        <v>211</v>
      </c>
      <c r="D47" s="109"/>
      <c r="E47" s="104">
        <v>11</v>
      </c>
      <c r="F47" s="107"/>
      <c r="G47" s="279"/>
      <c r="H47" s="107">
        <f>SUM(H44:H46)</f>
        <v>1824</v>
      </c>
    </row>
    <row r="48" spans="1:8" x14ac:dyDescent="0.25">
      <c r="A48" s="180">
        <v>12</v>
      </c>
      <c r="B48" s="1"/>
      <c r="C48" s="8" t="s">
        <v>17</v>
      </c>
      <c r="D48" s="3"/>
      <c r="E48" s="2"/>
      <c r="F48" s="39"/>
      <c r="G48" s="280"/>
      <c r="H48" s="4"/>
    </row>
    <row r="49" spans="1:8" ht="90" x14ac:dyDescent="0.25">
      <c r="A49" s="180"/>
      <c r="B49" s="2">
        <v>12.1</v>
      </c>
      <c r="C49" s="34" t="s">
        <v>311</v>
      </c>
      <c r="D49" s="3" t="s">
        <v>10</v>
      </c>
      <c r="E49" s="2" t="s">
        <v>8</v>
      </c>
      <c r="F49" s="39">
        <v>1.6</v>
      </c>
      <c r="G49" s="280">
        <v>288</v>
      </c>
      <c r="H49" s="4">
        <f>F49*G49</f>
        <v>460.8</v>
      </c>
    </row>
    <row r="50" spans="1:8" ht="90" x14ac:dyDescent="0.25">
      <c r="A50" s="180"/>
      <c r="B50" s="2">
        <v>12.2</v>
      </c>
      <c r="C50" s="34" t="s">
        <v>312</v>
      </c>
      <c r="D50" s="3" t="s">
        <v>10</v>
      </c>
      <c r="E50" s="2" t="s">
        <v>8</v>
      </c>
      <c r="F50" s="39">
        <v>1.8</v>
      </c>
      <c r="G50" s="280">
        <v>384</v>
      </c>
      <c r="H50" s="4">
        <f>F50*G50</f>
        <v>691.2</v>
      </c>
    </row>
    <row r="51" spans="1:8" x14ac:dyDescent="0.25">
      <c r="A51" s="218"/>
      <c r="B51" s="108"/>
      <c r="C51" s="105" t="s">
        <v>211</v>
      </c>
      <c r="D51" s="109"/>
      <c r="E51" s="104">
        <v>12</v>
      </c>
      <c r="F51" s="107"/>
      <c r="G51" s="279"/>
      <c r="H51" s="107">
        <f>SUM(H49:H50)</f>
        <v>1152</v>
      </c>
    </row>
    <row r="52" spans="1:8" x14ac:dyDescent="0.25">
      <c r="A52" s="180">
        <v>13</v>
      </c>
      <c r="B52" s="1"/>
      <c r="C52" s="8" t="s">
        <v>18</v>
      </c>
      <c r="D52" s="3"/>
      <c r="E52" s="2"/>
      <c r="F52" s="39"/>
      <c r="G52" s="280"/>
      <c r="H52" s="4"/>
    </row>
    <row r="53" spans="1:8" ht="105" x14ac:dyDescent="0.25">
      <c r="A53" s="180"/>
      <c r="B53" s="2">
        <v>13.1</v>
      </c>
      <c r="C53" s="34" t="s">
        <v>313</v>
      </c>
      <c r="D53" s="3" t="s">
        <v>10</v>
      </c>
      <c r="E53" s="2" t="s">
        <v>8</v>
      </c>
      <c r="F53" s="39">
        <v>1.63</v>
      </c>
      <c r="G53" s="280">
        <v>288</v>
      </c>
      <c r="H53" s="4">
        <f>F53*G53</f>
        <v>469.43999999999994</v>
      </c>
    </row>
    <row r="54" spans="1:8" ht="90" x14ac:dyDescent="0.25">
      <c r="A54" s="180"/>
      <c r="B54" s="2">
        <v>13.2</v>
      </c>
      <c r="C54" s="34" t="s">
        <v>314</v>
      </c>
      <c r="D54" s="3" t="s">
        <v>10</v>
      </c>
      <c r="E54" s="2" t="s">
        <v>8</v>
      </c>
      <c r="F54" s="39">
        <v>1.63</v>
      </c>
      <c r="G54" s="280">
        <v>384</v>
      </c>
      <c r="H54" s="4">
        <f>F54*G54</f>
        <v>625.91999999999996</v>
      </c>
    </row>
    <row r="55" spans="1:8" ht="105" x14ac:dyDescent="0.25">
      <c r="A55" s="180"/>
      <c r="B55" s="2">
        <v>13.3</v>
      </c>
      <c r="C55" s="34" t="s">
        <v>315</v>
      </c>
      <c r="D55" s="3" t="s">
        <v>10</v>
      </c>
      <c r="E55" s="2" t="s">
        <v>8</v>
      </c>
      <c r="F55" s="39">
        <v>1.63</v>
      </c>
      <c r="G55" s="280">
        <v>288</v>
      </c>
      <c r="H55" s="4">
        <f>F55*G55</f>
        <v>469.43999999999994</v>
      </c>
    </row>
    <row r="56" spans="1:8" ht="90" x14ac:dyDescent="0.25">
      <c r="A56" s="180"/>
      <c r="B56" s="2">
        <v>13.4</v>
      </c>
      <c r="C56" s="34" t="s">
        <v>316</v>
      </c>
      <c r="D56" s="3" t="s">
        <v>10</v>
      </c>
      <c r="E56" s="2" t="s">
        <v>8</v>
      </c>
      <c r="F56" s="39">
        <v>1.63</v>
      </c>
      <c r="G56" s="280">
        <v>384</v>
      </c>
      <c r="H56" s="4">
        <f>F56*G56</f>
        <v>625.91999999999996</v>
      </c>
    </row>
    <row r="57" spans="1:8" x14ac:dyDescent="0.25">
      <c r="A57" s="219"/>
      <c r="B57" s="109"/>
      <c r="C57" s="105" t="s">
        <v>211</v>
      </c>
      <c r="D57" s="109"/>
      <c r="E57" s="104">
        <v>13</v>
      </c>
      <c r="F57" s="107"/>
      <c r="G57" s="279"/>
      <c r="H57" s="107">
        <f>SUM(H53:H56)</f>
        <v>2190.7199999999998</v>
      </c>
    </row>
    <row r="58" spans="1:8" x14ac:dyDescent="0.25">
      <c r="A58" s="180">
        <v>14</v>
      </c>
      <c r="B58" s="2"/>
      <c r="C58" s="8" t="s">
        <v>19</v>
      </c>
      <c r="D58" s="3"/>
      <c r="E58" s="2"/>
      <c r="F58" s="39"/>
      <c r="G58" s="181"/>
      <c r="H58" s="12"/>
    </row>
    <row r="59" spans="1:8" ht="45" x14ac:dyDescent="0.25">
      <c r="A59" s="180"/>
      <c r="B59" s="2">
        <v>14.1</v>
      </c>
      <c r="C59" s="34" t="s">
        <v>317</v>
      </c>
      <c r="D59" s="3" t="s">
        <v>10</v>
      </c>
      <c r="E59" s="3" t="s">
        <v>8</v>
      </c>
      <c r="F59" s="39">
        <v>1.85</v>
      </c>
      <c r="G59" s="278">
        <v>480</v>
      </c>
      <c r="H59" s="4">
        <f t="shared" ref="H59:H68" si="1">F59*G59</f>
        <v>888</v>
      </c>
    </row>
    <row r="60" spans="1:8" ht="45" x14ac:dyDescent="0.25">
      <c r="A60" s="180"/>
      <c r="B60" s="2">
        <v>14.2</v>
      </c>
      <c r="C60" s="34" t="s">
        <v>318</v>
      </c>
      <c r="D60" s="3" t="s">
        <v>10</v>
      </c>
      <c r="E60" s="3" t="s">
        <v>8</v>
      </c>
      <c r="F60" s="39">
        <v>1.95</v>
      </c>
      <c r="G60" s="278">
        <v>96</v>
      </c>
      <c r="H60" s="4">
        <f t="shared" si="1"/>
        <v>187.2</v>
      </c>
    </row>
    <row r="61" spans="1:8" ht="45" x14ac:dyDescent="0.25">
      <c r="A61" s="180"/>
      <c r="B61" s="2">
        <v>14.3</v>
      </c>
      <c r="C61" s="34" t="s">
        <v>319</v>
      </c>
      <c r="D61" s="3" t="s">
        <v>10</v>
      </c>
      <c r="E61" s="3" t="s">
        <v>8</v>
      </c>
      <c r="F61" s="39">
        <v>1.75</v>
      </c>
      <c r="G61" s="278">
        <v>384</v>
      </c>
      <c r="H61" s="4">
        <f t="shared" si="1"/>
        <v>672</v>
      </c>
    </row>
    <row r="62" spans="1:8" ht="45" x14ac:dyDescent="0.25">
      <c r="A62" s="180"/>
      <c r="B62" s="2">
        <v>14.4</v>
      </c>
      <c r="C62" s="34" t="s">
        <v>320</v>
      </c>
      <c r="D62" s="3" t="s">
        <v>10</v>
      </c>
      <c r="E62" s="3" t="s">
        <v>8</v>
      </c>
      <c r="F62" s="39">
        <v>1.7</v>
      </c>
      <c r="G62" s="278">
        <v>192</v>
      </c>
      <c r="H62" s="4">
        <f t="shared" si="1"/>
        <v>326.39999999999998</v>
      </c>
    </row>
    <row r="63" spans="1:8" ht="45" x14ac:dyDescent="0.25">
      <c r="A63" s="180"/>
      <c r="B63" s="2">
        <v>14.5</v>
      </c>
      <c r="C63" s="34" t="s">
        <v>321</v>
      </c>
      <c r="D63" s="3" t="s">
        <v>10</v>
      </c>
      <c r="E63" s="3" t="s">
        <v>8</v>
      </c>
      <c r="F63" s="39">
        <v>1.7</v>
      </c>
      <c r="G63" s="278">
        <v>192</v>
      </c>
      <c r="H63" s="4">
        <f t="shared" si="1"/>
        <v>326.39999999999998</v>
      </c>
    </row>
    <row r="64" spans="1:8" ht="45" x14ac:dyDescent="0.25">
      <c r="A64" s="180"/>
      <c r="B64" s="2">
        <v>14.6</v>
      </c>
      <c r="C64" s="34" t="s">
        <v>322</v>
      </c>
      <c r="D64" s="3" t="s">
        <v>10</v>
      </c>
      <c r="E64" s="3" t="s">
        <v>8</v>
      </c>
      <c r="F64" s="39">
        <v>1.7</v>
      </c>
      <c r="G64" s="278">
        <v>480</v>
      </c>
      <c r="H64" s="4">
        <f t="shared" si="1"/>
        <v>816</v>
      </c>
    </row>
    <row r="65" spans="1:8" ht="45" x14ac:dyDescent="0.25">
      <c r="A65" s="180"/>
      <c r="B65" s="2">
        <v>14.7</v>
      </c>
      <c r="C65" s="34" t="s">
        <v>323</v>
      </c>
      <c r="D65" s="3" t="s">
        <v>10</v>
      </c>
      <c r="E65" s="3" t="s">
        <v>8</v>
      </c>
      <c r="F65" s="39">
        <v>1.75</v>
      </c>
      <c r="G65" s="278">
        <v>192</v>
      </c>
      <c r="H65" s="4">
        <f t="shared" si="1"/>
        <v>336</v>
      </c>
    </row>
    <row r="66" spans="1:8" ht="45" x14ac:dyDescent="0.25">
      <c r="A66" s="180"/>
      <c r="B66" s="2">
        <v>14.8</v>
      </c>
      <c r="C66" s="34" t="s">
        <v>324</v>
      </c>
      <c r="D66" s="3" t="s">
        <v>10</v>
      </c>
      <c r="E66" s="3" t="s">
        <v>8</v>
      </c>
      <c r="F66" s="39">
        <v>1.75</v>
      </c>
      <c r="G66" s="278">
        <v>672</v>
      </c>
      <c r="H66" s="4">
        <f t="shared" si="1"/>
        <v>1176</v>
      </c>
    </row>
    <row r="67" spans="1:8" ht="45" x14ac:dyDescent="0.25">
      <c r="A67" s="180"/>
      <c r="B67" s="2">
        <v>14.9</v>
      </c>
      <c r="C67" s="34" t="s">
        <v>325</v>
      </c>
      <c r="D67" s="3" t="s">
        <v>10</v>
      </c>
      <c r="E67" s="3" t="s">
        <v>8</v>
      </c>
      <c r="F67" s="39">
        <v>2.1</v>
      </c>
      <c r="G67" s="278">
        <v>96</v>
      </c>
      <c r="H67" s="4">
        <f t="shared" si="1"/>
        <v>201.60000000000002</v>
      </c>
    </row>
    <row r="68" spans="1:8" s="36" customFormat="1" ht="45" x14ac:dyDescent="0.25">
      <c r="A68" s="180"/>
      <c r="B68" s="39">
        <v>14.1</v>
      </c>
      <c r="C68" s="34" t="s">
        <v>326</v>
      </c>
      <c r="D68" s="3" t="s">
        <v>10</v>
      </c>
      <c r="E68" s="3" t="s">
        <v>8</v>
      </c>
      <c r="F68" s="39">
        <v>1.7</v>
      </c>
      <c r="G68" s="278">
        <v>96</v>
      </c>
      <c r="H68" s="4">
        <f t="shared" si="1"/>
        <v>163.19999999999999</v>
      </c>
    </row>
    <row r="69" spans="1:8" x14ac:dyDescent="0.25">
      <c r="A69" s="220"/>
      <c r="B69" s="110"/>
      <c r="C69" s="105" t="s">
        <v>211</v>
      </c>
      <c r="D69" s="109"/>
      <c r="E69" s="104">
        <v>14</v>
      </c>
      <c r="F69" s="107"/>
      <c r="G69" s="279"/>
      <c r="H69" s="107">
        <f>SUM(H59:H68)</f>
        <v>5092.8</v>
      </c>
    </row>
    <row r="70" spans="1:8" x14ac:dyDescent="0.25">
      <c r="A70" s="180">
        <v>16</v>
      </c>
      <c r="B70" s="1"/>
      <c r="C70" s="8" t="s">
        <v>20</v>
      </c>
      <c r="D70" s="3"/>
      <c r="E70" s="2"/>
      <c r="F70" s="39"/>
      <c r="G70" s="280"/>
      <c r="H70" s="4"/>
    </row>
    <row r="71" spans="1:8" ht="60" x14ac:dyDescent="0.25">
      <c r="A71" s="180"/>
      <c r="B71" s="2">
        <v>16.100000000000001</v>
      </c>
      <c r="C71" s="34" t="s">
        <v>327</v>
      </c>
      <c r="D71" s="3" t="s">
        <v>10</v>
      </c>
      <c r="E71" s="2" t="s">
        <v>8</v>
      </c>
      <c r="F71" s="39">
        <v>1.85</v>
      </c>
      <c r="G71" s="280">
        <v>192</v>
      </c>
      <c r="H71" s="4">
        <f>F71*G71</f>
        <v>355.20000000000005</v>
      </c>
    </row>
    <row r="72" spans="1:8" ht="45" x14ac:dyDescent="0.25">
      <c r="A72" s="180"/>
      <c r="B72" s="2">
        <v>16.2</v>
      </c>
      <c r="C72" s="34" t="s">
        <v>328</v>
      </c>
      <c r="D72" s="3" t="s">
        <v>10</v>
      </c>
      <c r="E72" s="2" t="s">
        <v>8</v>
      </c>
      <c r="F72" s="39">
        <v>1.6</v>
      </c>
      <c r="G72" s="280">
        <v>192</v>
      </c>
      <c r="H72" s="4">
        <f>F72*G72</f>
        <v>307.20000000000005</v>
      </c>
    </row>
    <row r="73" spans="1:8" ht="60" x14ac:dyDescent="0.25">
      <c r="A73" s="180"/>
      <c r="B73" s="2">
        <v>16.3</v>
      </c>
      <c r="C73" s="34" t="s">
        <v>329</v>
      </c>
      <c r="D73" s="3" t="s">
        <v>10</v>
      </c>
      <c r="E73" s="2" t="s">
        <v>8</v>
      </c>
      <c r="F73" s="39">
        <v>2.5</v>
      </c>
      <c r="G73" s="280">
        <v>96</v>
      </c>
      <c r="H73" s="4">
        <f>F73*G73</f>
        <v>240</v>
      </c>
    </row>
    <row r="74" spans="1:8" x14ac:dyDescent="0.25">
      <c r="A74" s="218"/>
      <c r="B74" s="108"/>
      <c r="C74" s="105" t="s">
        <v>211</v>
      </c>
      <c r="D74" s="109"/>
      <c r="E74" s="104">
        <v>16</v>
      </c>
      <c r="F74" s="107"/>
      <c r="G74" s="279"/>
      <c r="H74" s="107">
        <f>SUM(H71:H73)</f>
        <v>902.40000000000009</v>
      </c>
    </row>
    <row r="75" spans="1:8" x14ac:dyDescent="0.25">
      <c r="A75" s="180">
        <v>17</v>
      </c>
      <c r="B75" s="1"/>
      <c r="C75" s="8" t="s">
        <v>21</v>
      </c>
      <c r="D75" s="3"/>
      <c r="E75" s="2"/>
      <c r="F75" s="39"/>
      <c r="G75" s="280"/>
      <c r="H75" s="4"/>
    </row>
    <row r="76" spans="1:8" ht="60" x14ac:dyDescent="0.25">
      <c r="A76" s="180"/>
      <c r="B76" s="2">
        <v>17.100000000000001</v>
      </c>
      <c r="C76" s="34" t="s">
        <v>330</v>
      </c>
      <c r="D76" s="3" t="s">
        <v>10</v>
      </c>
      <c r="E76" s="2" t="s">
        <v>8</v>
      </c>
      <c r="F76" s="12">
        <v>1.63</v>
      </c>
      <c r="G76" s="280">
        <v>288</v>
      </c>
      <c r="H76" s="4">
        <f>F76*G76</f>
        <v>469.43999999999994</v>
      </c>
    </row>
    <row r="77" spans="1:8" ht="45" x14ac:dyDescent="0.25">
      <c r="A77" s="180"/>
      <c r="B77" s="2">
        <v>17.2</v>
      </c>
      <c r="C77" s="34" t="s">
        <v>331</v>
      </c>
      <c r="D77" s="3" t="s">
        <v>10</v>
      </c>
      <c r="E77" s="2" t="s">
        <v>8</v>
      </c>
      <c r="F77" s="12">
        <v>1.63</v>
      </c>
      <c r="G77" s="280">
        <v>288</v>
      </c>
      <c r="H77" s="4">
        <f>F77*G77</f>
        <v>469.43999999999994</v>
      </c>
    </row>
    <row r="78" spans="1:8" x14ac:dyDescent="0.25">
      <c r="A78" s="218"/>
      <c r="B78" s="108"/>
      <c r="C78" s="105" t="s">
        <v>211</v>
      </c>
      <c r="D78" s="109"/>
      <c r="E78" s="104">
        <v>17</v>
      </c>
      <c r="F78" s="107"/>
      <c r="G78" s="279"/>
      <c r="H78" s="107">
        <f>SUM(H76:H77)</f>
        <v>938.87999999999988</v>
      </c>
    </row>
    <row r="79" spans="1:8" x14ac:dyDescent="0.25">
      <c r="A79" s="180">
        <v>18</v>
      </c>
      <c r="B79" s="2"/>
      <c r="C79" s="8" t="s">
        <v>22</v>
      </c>
      <c r="D79" s="3"/>
      <c r="E79" s="2"/>
      <c r="F79" s="39"/>
      <c r="G79" s="280"/>
      <c r="H79" s="4"/>
    </row>
    <row r="80" spans="1:8" ht="60" x14ac:dyDescent="0.25">
      <c r="A80" s="180"/>
      <c r="B80" s="2">
        <v>18.100000000000001</v>
      </c>
      <c r="C80" s="34" t="s">
        <v>332</v>
      </c>
      <c r="D80" s="3" t="s">
        <v>10</v>
      </c>
      <c r="E80" s="2" t="s">
        <v>8</v>
      </c>
      <c r="F80" s="12">
        <v>1.85</v>
      </c>
      <c r="G80" s="280">
        <v>288</v>
      </c>
      <c r="H80" s="4">
        <f>F80*G80</f>
        <v>532.80000000000007</v>
      </c>
    </row>
    <row r="81" spans="1:8" ht="45" x14ac:dyDescent="0.25">
      <c r="A81" s="180"/>
      <c r="B81" s="2">
        <v>18.2</v>
      </c>
      <c r="C81" s="34" t="s">
        <v>333</v>
      </c>
      <c r="D81" s="3" t="s">
        <v>10</v>
      </c>
      <c r="E81" s="2" t="s">
        <v>8</v>
      </c>
      <c r="F81" s="12">
        <v>1.8</v>
      </c>
      <c r="G81" s="280">
        <v>288</v>
      </c>
      <c r="H81" s="4">
        <f>F81*G81</f>
        <v>518.4</v>
      </c>
    </row>
    <row r="82" spans="1:8" x14ac:dyDescent="0.25">
      <c r="A82" s="218"/>
      <c r="B82" s="108"/>
      <c r="C82" s="105" t="s">
        <v>211</v>
      </c>
      <c r="D82" s="109"/>
      <c r="E82" s="104">
        <v>18</v>
      </c>
      <c r="F82" s="107"/>
      <c r="G82" s="279"/>
      <c r="H82" s="107">
        <f>SUM(H80:H81)</f>
        <v>1051.2</v>
      </c>
    </row>
    <row r="83" spans="1:8" x14ac:dyDescent="0.25">
      <c r="A83" s="180">
        <v>19</v>
      </c>
      <c r="B83" s="2"/>
      <c r="C83" s="8" t="s">
        <v>23</v>
      </c>
      <c r="D83" s="3"/>
      <c r="E83" s="2"/>
      <c r="F83" s="39"/>
      <c r="G83" s="280"/>
      <c r="H83" s="4"/>
    </row>
    <row r="84" spans="1:8" ht="75" x14ac:dyDescent="0.25">
      <c r="A84" s="180"/>
      <c r="B84" s="2">
        <v>19.100000000000001</v>
      </c>
      <c r="C84" s="34" t="s">
        <v>699</v>
      </c>
      <c r="D84" s="3" t="s">
        <v>10</v>
      </c>
      <c r="E84" s="2" t="s">
        <v>8</v>
      </c>
      <c r="F84" s="39">
        <v>3.91</v>
      </c>
      <c r="G84" s="280">
        <v>192</v>
      </c>
      <c r="H84" s="4">
        <f>F84*G84</f>
        <v>750.72</v>
      </c>
    </row>
    <row r="85" spans="1:8" ht="60" x14ac:dyDescent="0.25">
      <c r="A85" s="180"/>
      <c r="B85" s="2">
        <v>19.2</v>
      </c>
      <c r="C85" s="26" t="s">
        <v>700</v>
      </c>
      <c r="D85" s="3" t="s">
        <v>10</v>
      </c>
      <c r="E85" s="2" t="s">
        <v>8</v>
      </c>
      <c r="F85" s="39">
        <v>3.91</v>
      </c>
      <c r="G85" s="280">
        <v>96</v>
      </c>
      <c r="H85" s="4">
        <f>F85*G85</f>
        <v>375.36</v>
      </c>
    </row>
    <row r="86" spans="1:8" x14ac:dyDescent="0.25">
      <c r="A86" s="218"/>
      <c r="B86" s="108"/>
      <c r="C86" s="105" t="s">
        <v>211</v>
      </c>
      <c r="D86" s="109"/>
      <c r="E86" s="104">
        <v>19</v>
      </c>
      <c r="F86" s="107"/>
      <c r="G86" s="279"/>
      <c r="H86" s="107">
        <f>SUM(H84:H85)</f>
        <v>1126.08</v>
      </c>
    </row>
    <row r="87" spans="1:8" s="48" customFormat="1" ht="74.25" x14ac:dyDescent="0.25">
      <c r="A87" s="180">
        <v>20</v>
      </c>
      <c r="B87" s="2"/>
      <c r="C87" s="26" t="s">
        <v>701</v>
      </c>
      <c r="D87" s="3" t="s">
        <v>10</v>
      </c>
      <c r="E87" s="2" t="s">
        <v>8</v>
      </c>
      <c r="F87" s="39">
        <v>3.91</v>
      </c>
      <c r="G87" s="280">
        <v>96</v>
      </c>
      <c r="H87" s="4">
        <f>F87*G87</f>
        <v>375.36</v>
      </c>
    </row>
    <row r="88" spans="1:8" s="48" customFormat="1" x14ac:dyDescent="0.25">
      <c r="A88" s="218"/>
      <c r="B88" s="108"/>
      <c r="C88" s="105" t="s">
        <v>211</v>
      </c>
      <c r="D88" s="109"/>
      <c r="E88" s="104">
        <v>20</v>
      </c>
      <c r="F88" s="107"/>
      <c r="G88" s="279"/>
      <c r="H88" s="107">
        <f>H87</f>
        <v>375.36</v>
      </c>
    </row>
    <row r="89" spans="1:8" s="36" customFormat="1" x14ac:dyDescent="0.25">
      <c r="A89" s="180">
        <v>21</v>
      </c>
      <c r="B89" s="2"/>
      <c r="C89" s="8" t="s">
        <v>212</v>
      </c>
      <c r="D89" s="3"/>
      <c r="E89" s="2"/>
      <c r="F89" s="39"/>
      <c r="G89" s="280"/>
      <c r="H89" s="4"/>
    </row>
    <row r="90" spans="1:8" s="48" customFormat="1" ht="60" x14ac:dyDescent="0.25">
      <c r="A90" s="180"/>
      <c r="B90" s="2">
        <v>21.1</v>
      </c>
      <c r="C90" s="26" t="s">
        <v>696</v>
      </c>
      <c r="D90" s="3" t="s">
        <v>10</v>
      </c>
      <c r="E90" s="2" t="s">
        <v>8</v>
      </c>
      <c r="F90" s="12">
        <v>9.52</v>
      </c>
      <c r="G90" s="181">
        <v>192</v>
      </c>
      <c r="H90" s="4">
        <f>F90*G90</f>
        <v>1827.84</v>
      </c>
    </row>
    <row r="91" spans="1:8" s="48" customFormat="1" ht="75" x14ac:dyDescent="0.25">
      <c r="A91" s="217"/>
      <c r="B91" s="2">
        <v>21.2</v>
      </c>
      <c r="C91" s="26" t="s">
        <v>697</v>
      </c>
      <c r="D91" s="3" t="s">
        <v>10</v>
      </c>
      <c r="E91" s="2" t="s">
        <v>8</v>
      </c>
      <c r="F91" s="12">
        <v>3.01</v>
      </c>
      <c r="G91" s="181">
        <v>96</v>
      </c>
      <c r="H91" s="4">
        <f>F91*G91</f>
        <v>288.95999999999998</v>
      </c>
    </row>
    <row r="92" spans="1:8" s="48" customFormat="1" x14ac:dyDescent="0.25">
      <c r="A92" s="219"/>
      <c r="B92" s="108"/>
      <c r="C92" s="105" t="s">
        <v>211</v>
      </c>
      <c r="D92" s="109"/>
      <c r="E92" s="104">
        <v>21</v>
      </c>
      <c r="F92" s="107"/>
      <c r="G92" s="279"/>
      <c r="H92" s="107">
        <f>SUM(H90:H91)</f>
        <v>2116.7999999999997</v>
      </c>
    </row>
    <row r="93" spans="1:8" ht="45" x14ac:dyDescent="0.25">
      <c r="A93" s="180">
        <v>22</v>
      </c>
      <c r="B93" s="1"/>
      <c r="C93" s="26" t="s">
        <v>334</v>
      </c>
      <c r="D93" s="3" t="s">
        <v>10</v>
      </c>
      <c r="E93" s="2" t="s">
        <v>8</v>
      </c>
      <c r="F93" s="12">
        <v>9.07</v>
      </c>
      <c r="G93" s="181">
        <v>192</v>
      </c>
      <c r="H93" s="4">
        <f>F93*G93</f>
        <v>1741.44</v>
      </c>
    </row>
    <row r="94" spans="1:8" x14ac:dyDescent="0.25">
      <c r="A94" s="218"/>
      <c r="B94" s="104"/>
      <c r="C94" s="105" t="s">
        <v>211</v>
      </c>
      <c r="D94" s="108"/>
      <c r="E94" s="104">
        <v>22</v>
      </c>
      <c r="F94" s="107"/>
      <c r="G94" s="279"/>
      <c r="H94" s="107">
        <f>SUM(H93)</f>
        <v>1741.44</v>
      </c>
    </row>
    <row r="95" spans="1:8" x14ac:dyDescent="0.25">
      <c r="A95" s="180">
        <v>23</v>
      </c>
      <c r="B95" s="2"/>
      <c r="C95" s="20" t="s">
        <v>213</v>
      </c>
      <c r="D95" s="3"/>
      <c r="E95" s="2"/>
      <c r="F95" s="39"/>
      <c r="G95" s="280"/>
      <c r="H95" s="4"/>
    </row>
    <row r="96" spans="1:8" ht="60" x14ac:dyDescent="0.25">
      <c r="A96" s="221"/>
      <c r="B96" s="112">
        <v>23.1</v>
      </c>
      <c r="C96" s="113" t="s">
        <v>520</v>
      </c>
      <c r="D96" s="3" t="s">
        <v>10</v>
      </c>
      <c r="E96" s="112" t="s">
        <v>8</v>
      </c>
      <c r="F96" s="39">
        <v>1.7</v>
      </c>
      <c r="G96" s="280">
        <v>192</v>
      </c>
      <c r="H96" s="4">
        <f>F96*G96</f>
        <v>326.39999999999998</v>
      </c>
    </row>
    <row r="97" spans="1:8" ht="60" x14ac:dyDescent="0.25">
      <c r="A97" s="221"/>
      <c r="B97" s="112">
        <v>23.2</v>
      </c>
      <c r="C97" s="113" t="s">
        <v>521</v>
      </c>
      <c r="D97" s="3" t="s">
        <v>10</v>
      </c>
      <c r="E97" s="112" t="s">
        <v>8</v>
      </c>
      <c r="F97" s="39">
        <v>1.7</v>
      </c>
      <c r="G97" s="280">
        <v>96</v>
      </c>
      <c r="H97" s="4">
        <f>F97*G97</f>
        <v>163.19999999999999</v>
      </c>
    </row>
    <row r="98" spans="1:8" ht="60" x14ac:dyDescent="0.25">
      <c r="A98" s="221"/>
      <c r="B98" s="112">
        <v>23.3</v>
      </c>
      <c r="C98" s="113" t="s">
        <v>522</v>
      </c>
      <c r="D98" s="3" t="s">
        <v>10</v>
      </c>
      <c r="E98" s="112" t="s">
        <v>8</v>
      </c>
      <c r="F98" s="39">
        <v>1.7</v>
      </c>
      <c r="G98" s="280">
        <v>192</v>
      </c>
      <c r="H98" s="4">
        <f>F98*G98</f>
        <v>326.39999999999998</v>
      </c>
    </row>
    <row r="99" spans="1:8" x14ac:dyDescent="0.25">
      <c r="A99" s="222"/>
      <c r="B99" s="114"/>
      <c r="C99" s="105" t="s">
        <v>211</v>
      </c>
      <c r="D99" s="109"/>
      <c r="E99" s="104">
        <v>23</v>
      </c>
      <c r="F99" s="107"/>
      <c r="G99" s="279"/>
      <c r="H99" s="107">
        <f>SUM(H96:H98)</f>
        <v>816</v>
      </c>
    </row>
    <row r="100" spans="1:8" x14ac:dyDescent="0.25">
      <c r="A100" s="221">
        <v>24</v>
      </c>
      <c r="B100" s="115"/>
      <c r="C100" s="20" t="s">
        <v>24</v>
      </c>
      <c r="D100" s="3"/>
      <c r="E100" s="115"/>
      <c r="F100" s="39"/>
      <c r="G100" s="280"/>
      <c r="H100" s="4"/>
    </row>
    <row r="101" spans="1:8" ht="60" x14ac:dyDescent="0.25">
      <c r="A101" s="221"/>
      <c r="B101" s="115">
        <v>24.1</v>
      </c>
      <c r="C101" s="113" t="s">
        <v>523</v>
      </c>
      <c r="D101" s="3" t="s">
        <v>10</v>
      </c>
      <c r="E101" s="115" t="s">
        <v>8</v>
      </c>
      <c r="F101" s="39">
        <v>1.75</v>
      </c>
      <c r="G101" s="280">
        <v>192</v>
      </c>
      <c r="H101" s="4">
        <f>F101*G101</f>
        <v>336</v>
      </c>
    </row>
    <row r="102" spans="1:8" ht="60" x14ac:dyDescent="0.25">
      <c r="A102" s="221"/>
      <c r="B102" s="115">
        <v>24.2</v>
      </c>
      <c r="C102" s="113" t="s">
        <v>524</v>
      </c>
      <c r="D102" s="3" t="s">
        <v>10</v>
      </c>
      <c r="E102" s="115" t="s">
        <v>8</v>
      </c>
      <c r="F102" s="39">
        <v>1.75</v>
      </c>
      <c r="G102" s="280">
        <v>288</v>
      </c>
      <c r="H102" s="4">
        <f>F102*G102</f>
        <v>504</v>
      </c>
    </row>
    <row r="103" spans="1:8" ht="60" x14ac:dyDescent="0.25">
      <c r="A103" s="221"/>
      <c r="B103" s="115">
        <v>24.3</v>
      </c>
      <c r="C103" s="113" t="s">
        <v>525</v>
      </c>
      <c r="D103" s="3" t="s">
        <v>10</v>
      </c>
      <c r="E103" s="115" t="s">
        <v>8</v>
      </c>
      <c r="F103" s="39">
        <v>1.85</v>
      </c>
      <c r="G103" s="280">
        <v>96</v>
      </c>
      <c r="H103" s="4">
        <f>F103*G103</f>
        <v>177.60000000000002</v>
      </c>
    </row>
    <row r="104" spans="1:8" x14ac:dyDescent="0.25">
      <c r="A104" s="222"/>
      <c r="B104" s="116"/>
      <c r="C104" s="105" t="s">
        <v>211</v>
      </c>
      <c r="D104" s="109"/>
      <c r="E104" s="104">
        <v>24</v>
      </c>
      <c r="F104" s="107"/>
      <c r="G104" s="279"/>
      <c r="H104" s="107">
        <f>SUM(H101:H103)</f>
        <v>1017.6</v>
      </c>
    </row>
    <row r="105" spans="1:8" x14ac:dyDescent="0.25">
      <c r="A105" s="217">
        <v>25</v>
      </c>
      <c r="B105" s="3"/>
      <c r="C105" s="20" t="s">
        <v>526</v>
      </c>
      <c r="D105" s="3"/>
      <c r="E105" s="112"/>
      <c r="F105" s="12"/>
      <c r="G105" s="278"/>
      <c r="H105" s="4"/>
    </row>
    <row r="106" spans="1:8" ht="60" x14ac:dyDescent="0.25">
      <c r="A106" s="221"/>
      <c r="B106" s="112">
        <v>25.1</v>
      </c>
      <c r="C106" s="113" t="s">
        <v>527</v>
      </c>
      <c r="D106" s="3" t="s">
        <v>10</v>
      </c>
      <c r="E106" s="112" t="s">
        <v>8</v>
      </c>
      <c r="F106" s="39">
        <v>1.63</v>
      </c>
      <c r="G106" s="278">
        <v>192</v>
      </c>
      <c r="H106" s="4">
        <f>F106*G106</f>
        <v>312.95999999999998</v>
      </c>
    </row>
    <row r="107" spans="1:8" ht="60" x14ac:dyDescent="0.25">
      <c r="A107" s="221"/>
      <c r="B107" s="112">
        <v>25.2</v>
      </c>
      <c r="C107" s="113" t="s">
        <v>528</v>
      </c>
      <c r="D107" s="3" t="s">
        <v>10</v>
      </c>
      <c r="E107" s="112" t="s">
        <v>8</v>
      </c>
      <c r="F107" s="39">
        <v>1.63</v>
      </c>
      <c r="G107" s="278">
        <v>192</v>
      </c>
      <c r="H107" s="4">
        <f>F107*G107</f>
        <v>312.95999999999998</v>
      </c>
    </row>
    <row r="108" spans="1:8" x14ac:dyDescent="0.25">
      <c r="A108" s="222"/>
      <c r="B108" s="114"/>
      <c r="C108" s="105" t="s">
        <v>211</v>
      </c>
      <c r="D108" s="109"/>
      <c r="E108" s="104">
        <v>25</v>
      </c>
      <c r="F108" s="107"/>
      <c r="G108" s="279"/>
      <c r="H108" s="107">
        <f>SUM(H106:H107)</f>
        <v>625.91999999999996</v>
      </c>
    </row>
    <row r="109" spans="1:8" ht="60" x14ac:dyDescent="0.25">
      <c r="A109" s="221">
        <v>26</v>
      </c>
      <c r="B109" s="117"/>
      <c r="C109" s="113" t="s">
        <v>335</v>
      </c>
      <c r="D109" s="3" t="s">
        <v>10</v>
      </c>
      <c r="E109" s="115" t="s">
        <v>8</v>
      </c>
      <c r="F109" s="39">
        <v>3.83</v>
      </c>
      <c r="G109" s="280">
        <v>192</v>
      </c>
      <c r="H109" s="4">
        <f>F109*G109</f>
        <v>735.36</v>
      </c>
    </row>
    <row r="110" spans="1:8" x14ac:dyDescent="0.25">
      <c r="A110" s="222"/>
      <c r="B110" s="118"/>
      <c r="C110" s="105" t="s">
        <v>211</v>
      </c>
      <c r="D110" s="109"/>
      <c r="E110" s="104">
        <v>26</v>
      </c>
      <c r="F110" s="107"/>
      <c r="G110" s="279"/>
      <c r="H110" s="107">
        <f>SUM(H109)</f>
        <v>735.36</v>
      </c>
    </row>
    <row r="111" spans="1:8" x14ac:dyDescent="0.25">
      <c r="A111" s="180">
        <v>27</v>
      </c>
      <c r="B111" s="2"/>
      <c r="C111" s="20" t="s">
        <v>529</v>
      </c>
      <c r="D111" s="3"/>
      <c r="E111" s="2"/>
      <c r="F111" s="4"/>
      <c r="G111" s="278"/>
      <c r="H111" s="4"/>
    </row>
    <row r="112" spans="1:8" ht="60" x14ac:dyDescent="0.25">
      <c r="A112" s="180"/>
      <c r="B112" s="112">
        <v>27.1</v>
      </c>
      <c r="C112" s="113" t="s">
        <v>336</v>
      </c>
      <c r="D112" s="3" t="s">
        <v>10</v>
      </c>
      <c r="E112" s="112" t="s">
        <v>8</v>
      </c>
      <c r="F112" s="12">
        <v>3.8</v>
      </c>
      <c r="G112" s="280">
        <v>384</v>
      </c>
      <c r="H112" s="4">
        <f>F112*G112</f>
        <v>1459.1999999999998</v>
      </c>
    </row>
    <row r="113" spans="1:8" ht="60" x14ac:dyDescent="0.25">
      <c r="A113" s="180"/>
      <c r="B113" s="112">
        <v>27.2</v>
      </c>
      <c r="C113" s="113" t="s">
        <v>337</v>
      </c>
      <c r="D113" s="3" t="s">
        <v>10</v>
      </c>
      <c r="E113" s="112" t="s">
        <v>8</v>
      </c>
      <c r="F113" s="12">
        <v>3.8</v>
      </c>
      <c r="G113" s="280">
        <v>384</v>
      </c>
      <c r="H113" s="4">
        <f>F113*G113</f>
        <v>1459.1999999999998</v>
      </c>
    </row>
    <row r="114" spans="1:8" x14ac:dyDescent="0.25">
      <c r="A114" s="218"/>
      <c r="B114" s="114"/>
      <c r="C114" s="105" t="s">
        <v>211</v>
      </c>
      <c r="D114" s="109"/>
      <c r="E114" s="104">
        <v>27</v>
      </c>
      <c r="F114" s="107"/>
      <c r="G114" s="279"/>
      <c r="H114" s="107">
        <f>SUM(H112:H113)</f>
        <v>2918.3999999999996</v>
      </c>
    </row>
    <row r="115" spans="1:8" ht="28.5" x14ac:dyDescent="0.25">
      <c r="A115" s="223">
        <v>28</v>
      </c>
      <c r="B115" s="3"/>
      <c r="C115" s="11" t="s">
        <v>654</v>
      </c>
      <c r="D115" s="3"/>
      <c r="E115" s="119"/>
      <c r="F115" s="346"/>
      <c r="G115" s="282"/>
      <c r="H115" s="4"/>
    </row>
    <row r="116" spans="1:8" ht="75" x14ac:dyDescent="0.25">
      <c r="A116" s="221"/>
      <c r="B116" s="115">
        <v>28.1</v>
      </c>
      <c r="C116" s="113" t="s">
        <v>338</v>
      </c>
      <c r="D116" s="3" t="s">
        <v>10</v>
      </c>
      <c r="E116" s="115" t="s">
        <v>8</v>
      </c>
      <c r="F116" s="12">
        <v>2.04</v>
      </c>
      <c r="G116" s="280">
        <v>100</v>
      </c>
      <c r="H116" s="4">
        <f>F116*G116</f>
        <v>204</v>
      </c>
    </row>
    <row r="117" spans="1:8" ht="75" x14ac:dyDescent="0.25">
      <c r="A117" s="221"/>
      <c r="B117" s="115">
        <v>28.2</v>
      </c>
      <c r="C117" s="113" t="s">
        <v>339</v>
      </c>
      <c r="D117" s="3" t="s">
        <v>10</v>
      </c>
      <c r="E117" s="115" t="s">
        <v>8</v>
      </c>
      <c r="F117" s="12">
        <v>4.99</v>
      </c>
      <c r="G117" s="280">
        <v>100</v>
      </c>
      <c r="H117" s="4">
        <f>F117*G117</f>
        <v>499</v>
      </c>
    </row>
    <row r="118" spans="1:8" x14ac:dyDescent="0.25">
      <c r="A118" s="222"/>
      <c r="B118" s="116"/>
      <c r="C118" s="105" t="s">
        <v>211</v>
      </c>
      <c r="D118" s="109"/>
      <c r="E118" s="104">
        <v>28</v>
      </c>
      <c r="F118" s="107"/>
      <c r="G118" s="279"/>
      <c r="H118" s="107">
        <f>SUM(H116:H117)</f>
        <v>703</v>
      </c>
    </row>
    <row r="119" spans="1:8" x14ac:dyDescent="0.25">
      <c r="A119" s="217">
        <v>30</v>
      </c>
      <c r="B119" s="3"/>
      <c r="C119" s="11" t="s">
        <v>26</v>
      </c>
      <c r="D119" s="39"/>
      <c r="E119" s="112"/>
      <c r="F119" s="39"/>
      <c r="G119" s="280"/>
      <c r="H119" s="4"/>
    </row>
    <row r="120" spans="1:8" ht="75" x14ac:dyDescent="0.25">
      <c r="A120" s="217"/>
      <c r="B120" s="3">
        <v>30.1</v>
      </c>
      <c r="C120" s="34" t="s">
        <v>702</v>
      </c>
      <c r="D120" s="12" t="s">
        <v>10</v>
      </c>
      <c r="E120" s="2" t="s">
        <v>8</v>
      </c>
      <c r="F120" s="12">
        <v>2.5</v>
      </c>
      <c r="G120" s="278">
        <v>4320</v>
      </c>
      <c r="H120" s="4">
        <f>F120*G120</f>
        <v>10800</v>
      </c>
    </row>
    <row r="121" spans="1:8" ht="75" x14ac:dyDescent="0.25">
      <c r="A121" s="217"/>
      <c r="B121" s="3">
        <v>30.2</v>
      </c>
      <c r="C121" s="34" t="s">
        <v>703</v>
      </c>
      <c r="D121" s="12" t="s">
        <v>10</v>
      </c>
      <c r="E121" s="2" t="s">
        <v>8</v>
      </c>
      <c r="F121" s="12">
        <v>3.25</v>
      </c>
      <c r="G121" s="278">
        <v>3360</v>
      </c>
      <c r="H121" s="4">
        <f>F121*G121</f>
        <v>10920</v>
      </c>
    </row>
    <row r="122" spans="1:8" ht="75" x14ac:dyDescent="0.25">
      <c r="A122" s="217"/>
      <c r="B122" s="3">
        <v>30.3</v>
      </c>
      <c r="C122" s="34" t="s">
        <v>340</v>
      </c>
      <c r="D122" s="12" t="s">
        <v>10</v>
      </c>
      <c r="E122" s="2" t="s">
        <v>8</v>
      </c>
      <c r="F122" s="12">
        <v>21</v>
      </c>
      <c r="G122" s="278">
        <v>1120</v>
      </c>
      <c r="H122" s="4">
        <f>F122*G122</f>
        <v>23520</v>
      </c>
    </row>
    <row r="123" spans="1:8" ht="75" x14ac:dyDescent="0.25">
      <c r="A123" s="217"/>
      <c r="B123" s="3">
        <v>30.4</v>
      </c>
      <c r="C123" s="34" t="s">
        <v>341</v>
      </c>
      <c r="D123" s="12" t="s">
        <v>10</v>
      </c>
      <c r="E123" s="2" t="s">
        <v>8</v>
      </c>
      <c r="F123" s="12">
        <v>18.75</v>
      </c>
      <c r="G123" s="278">
        <v>1400</v>
      </c>
      <c r="H123" s="4">
        <f>F123*G123</f>
        <v>26250</v>
      </c>
    </row>
    <row r="124" spans="1:8" x14ac:dyDescent="0.25">
      <c r="A124" s="219"/>
      <c r="B124" s="109"/>
      <c r="C124" s="105" t="s">
        <v>211</v>
      </c>
      <c r="D124" s="120"/>
      <c r="E124" s="104">
        <v>30</v>
      </c>
      <c r="F124" s="107"/>
      <c r="G124" s="279"/>
      <c r="H124" s="107">
        <f>SUM(H120:H123)</f>
        <v>71490</v>
      </c>
    </row>
    <row r="125" spans="1:8" x14ac:dyDescent="0.25">
      <c r="A125" s="217">
        <v>32</v>
      </c>
      <c r="B125" s="3"/>
      <c r="C125" s="8" t="s">
        <v>185</v>
      </c>
      <c r="D125" s="12"/>
      <c r="E125" s="2"/>
      <c r="F125" s="12"/>
      <c r="G125" s="278"/>
      <c r="H125" s="4"/>
    </row>
    <row r="126" spans="1:8" ht="60" x14ac:dyDescent="0.25">
      <c r="A126" s="217"/>
      <c r="B126" s="3">
        <v>32.1</v>
      </c>
      <c r="C126" s="34" t="s">
        <v>342</v>
      </c>
      <c r="D126" s="12" t="s">
        <v>10</v>
      </c>
      <c r="E126" s="2" t="s">
        <v>8</v>
      </c>
      <c r="F126" s="12">
        <v>3.64</v>
      </c>
      <c r="G126" s="278">
        <v>384</v>
      </c>
      <c r="H126" s="4">
        <f>F126*G126</f>
        <v>1397.76</v>
      </c>
    </row>
    <row r="127" spans="1:8" ht="75" x14ac:dyDescent="0.25">
      <c r="A127" s="217"/>
      <c r="B127" s="3">
        <v>32.200000000000003</v>
      </c>
      <c r="C127" s="34" t="s">
        <v>343</v>
      </c>
      <c r="D127" s="12" t="s">
        <v>10</v>
      </c>
      <c r="E127" s="2" t="s">
        <v>8</v>
      </c>
      <c r="F127" s="12">
        <v>3.6</v>
      </c>
      <c r="G127" s="278">
        <v>288</v>
      </c>
      <c r="H127" s="4">
        <f>F127*G127</f>
        <v>1036.8</v>
      </c>
    </row>
    <row r="128" spans="1:8" x14ac:dyDescent="0.25">
      <c r="A128" s="219"/>
      <c r="B128" s="109"/>
      <c r="C128" s="105" t="s">
        <v>211</v>
      </c>
      <c r="D128" s="120"/>
      <c r="E128" s="104">
        <v>32</v>
      </c>
      <c r="F128" s="348"/>
      <c r="G128" s="283"/>
      <c r="H128" s="121">
        <f>SUM(H126:H127)</f>
        <v>2434.56</v>
      </c>
    </row>
    <row r="129" spans="1:8" x14ac:dyDescent="0.25">
      <c r="A129" s="217">
        <v>34</v>
      </c>
      <c r="B129" s="3"/>
      <c r="C129" s="8" t="s">
        <v>27</v>
      </c>
      <c r="D129" s="12"/>
      <c r="E129" s="2"/>
      <c r="F129" s="12"/>
      <c r="G129" s="278"/>
      <c r="H129" s="4"/>
    </row>
    <row r="130" spans="1:8" ht="75" x14ac:dyDescent="0.25">
      <c r="A130" s="217"/>
      <c r="B130" s="3">
        <v>34.1</v>
      </c>
      <c r="C130" s="34" t="s">
        <v>344</v>
      </c>
      <c r="D130" s="12" t="s">
        <v>10</v>
      </c>
      <c r="E130" s="2" t="s">
        <v>8</v>
      </c>
      <c r="F130" s="12">
        <v>3.5</v>
      </c>
      <c r="G130" s="278">
        <v>96</v>
      </c>
      <c r="H130" s="4">
        <f>F130*G130</f>
        <v>336</v>
      </c>
    </row>
    <row r="131" spans="1:8" ht="75" x14ac:dyDescent="0.25">
      <c r="A131" s="217"/>
      <c r="B131" s="3">
        <v>34.200000000000003</v>
      </c>
      <c r="C131" s="34" t="s">
        <v>345</v>
      </c>
      <c r="D131" s="12" t="s">
        <v>10</v>
      </c>
      <c r="E131" s="2" t="s">
        <v>8</v>
      </c>
      <c r="F131" s="39">
        <v>3.5</v>
      </c>
      <c r="G131" s="278">
        <v>96</v>
      </c>
      <c r="H131" s="4">
        <f>F131*G131</f>
        <v>336</v>
      </c>
    </row>
    <row r="132" spans="1:8" ht="75" x14ac:dyDescent="0.25">
      <c r="A132" s="217"/>
      <c r="B132" s="3">
        <v>34.299999999999997</v>
      </c>
      <c r="C132" s="34" t="s">
        <v>346</v>
      </c>
      <c r="D132" s="12" t="s">
        <v>10</v>
      </c>
      <c r="E132" s="2" t="s">
        <v>8</v>
      </c>
      <c r="F132" s="39">
        <v>16</v>
      </c>
      <c r="G132" s="278">
        <v>16</v>
      </c>
      <c r="H132" s="4">
        <f>F132*G132</f>
        <v>256</v>
      </c>
    </row>
    <row r="133" spans="1:8" x14ac:dyDescent="0.25">
      <c r="A133" s="225"/>
      <c r="B133" s="122"/>
      <c r="C133" s="105" t="s">
        <v>211</v>
      </c>
      <c r="D133" s="120"/>
      <c r="E133" s="104">
        <v>34</v>
      </c>
      <c r="F133" s="348"/>
      <c r="G133" s="283"/>
      <c r="H133" s="121">
        <f>SUM(H130:H132)</f>
        <v>928</v>
      </c>
    </row>
    <row r="134" spans="1:8" x14ac:dyDescent="0.25">
      <c r="A134" s="217">
        <v>35</v>
      </c>
      <c r="B134" s="3"/>
      <c r="C134" s="8" t="s">
        <v>28</v>
      </c>
      <c r="D134" s="12"/>
      <c r="E134" s="2"/>
      <c r="F134" s="12"/>
      <c r="G134" s="278"/>
      <c r="H134" s="4"/>
    </row>
    <row r="135" spans="1:8" ht="75" x14ac:dyDescent="0.25">
      <c r="A135" s="217"/>
      <c r="B135" s="3">
        <v>35.1</v>
      </c>
      <c r="C135" s="34" t="s">
        <v>347</v>
      </c>
      <c r="D135" s="12" t="s">
        <v>10</v>
      </c>
      <c r="E135" s="2" t="s">
        <v>8</v>
      </c>
      <c r="F135" s="12">
        <v>3.6</v>
      </c>
      <c r="G135" s="278">
        <v>96</v>
      </c>
      <c r="H135" s="4">
        <f>F135*G135</f>
        <v>345.6</v>
      </c>
    </row>
    <row r="136" spans="1:8" ht="75" x14ac:dyDescent="0.25">
      <c r="A136" s="217"/>
      <c r="B136" s="3">
        <v>35.200000000000003</v>
      </c>
      <c r="C136" s="34" t="s">
        <v>348</v>
      </c>
      <c r="D136" s="12" t="s">
        <v>10</v>
      </c>
      <c r="E136" s="2" t="s">
        <v>8</v>
      </c>
      <c r="F136" s="39">
        <v>3.6</v>
      </c>
      <c r="G136" s="278">
        <v>96</v>
      </c>
      <c r="H136" s="4">
        <f>F136*G136</f>
        <v>345.6</v>
      </c>
    </row>
    <row r="137" spans="1:8" x14ac:dyDescent="0.25">
      <c r="A137" s="225"/>
      <c r="B137" s="122"/>
      <c r="C137" s="105" t="s">
        <v>211</v>
      </c>
      <c r="D137" s="120"/>
      <c r="E137" s="104">
        <v>35</v>
      </c>
      <c r="F137" s="348"/>
      <c r="G137" s="283"/>
      <c r="H137" s="121">
        <f>SUM(H135:H136)</f>
        <v>691.2</v>
      </c>
    </row>
    <row r="138" spans="1:8" ht="60" x14ac:dyDescent="0.25">
      <c r="A138" s="217">
        <v>36</v>
      </c>
      <c r="B138" s="3"/>
      <c r="C138" s="34" t="s">
        <v>349</v>
      </c>
      <c r="D138" s="12" t="s">
        <v>9</v>
      </c>
      <c r="E138" s="2" t="s">
        <v>8</v>
      </c>
      <c r="F138" s="39">
        <v>8.9600000000000009</v>
      </c>
      <c r="G138" s="278">
        <v>96</v>
      </c>
      <c r="H138" s="4">
        <f>F138*G138</f>
        <v>860.16000000000008</v>
      </c>
    </row>
    <row r="139" spans="1:8" x14ac:dyDescent="0.25">
      <c r="A139" s="219"/>
      <c r="B139" s="109"/>
      <c r="C139" s="105" t="s">
        <v>211</v>
      </c>
      <c r="D139" s="120"/>
      <c r="E139" s="104">
        <v>36</v>
      </c>
      <c r="F139" s="107"/>
      <c r="G139" s="279"/>
      <c r="H139" s="107">
        <f>SUM(H138)</f>
        <v>860.16000000000008</v>
      </c>
    </row>
    <row r="140" spans="1:8" s="51" customFormat="1" ht="45" x14ac:dyDescent="0.25">
      <c r="A140" s="217">
        <v>37</v>
      </c>
      <c r="B140" s="3"/>
      <c r="C140" s="26" t="s">
        <v>620</v>
      </c>
      <c r="D140" s="12" t="s">
        <v>9</v>
      </c>
      <c r="E140" s="2" t="s">
        <v>8</v>
      </c>
      <c r="F140" s="39">
        <v>8.33</v>
      </c>
      <c r="G140" s="280">
        <v>96</v>
      </c>
      <c r="H140" s="4">
        <f>F140*G140</f>
        <v>799.68000000000006</v>
      </c>
    </row>
    <row r="141" spans="1:8" s="51" customFormat="1" x14ac:dyDescent="0.25">
      <c r="A141" s="219"/>
      <c r="B141" s="109"/>
      <c r="C141" s="105" t="s">
        <v>211</v>
      </c>
      <c r="D141" s="120"/>
      <c r="E141" s="104">
        <v>37</v>
      </c>
      <c r="F141" s="107"/>
      <c r="G141" s="279"/>
      <c r="H141" s="107">
        <f>SUM(H140)</f>
        <v>799.68000000000006</v>
      </c>
    </row>
    <row r="142" spans="1:8" s="31" customFormat="1" ht="105" x14ac:dyDescent="0.25">
      <c r="A142" s="217">
        <v>38</v>
      </c>
      <c r="B142" s="18"/>
      <c r="C142" s="26" t="s">
        <v>698</v>
      </c>
      <c r="D142" s="2" t="s">
        <v>10</v>
      </c>
      <c r="E142" s="18" t="s">
        <v>8</v>
      </c>
      <c r="F142" s="39">
        <v>2.5</v>
      </c>
      <c r="G142" s="280">
        <v>96</v>
      </c>
      <c r="H142" s="10">
        <f>F142*G142</f>
        <v>240</v>
      </c>
    </row>
    <row r="143" spans="1:8" s="31" customFormat="1" x14ac:dyDescent="0.25">
      <c r="A143" s="226"/>
      <c r="B143" s="123"/>
      <c r="C143" s="105" t="s">
        <v>211</v>
      </c>
      <c r="D143" s="108"/>
      <c r="E143" s="104">
        <v>38</v>
      </c>
      <c r="F143" s="348"/>
      <c r="G143" s="283"/>
      <c r="H143" s="121">
        <f>SUM(H142)</f>
        <v>240</v>
      </c>
    </row>
    <row r="144" spans="1:8" s="65" customFormat="1" ht="45" x14ac:dyDescent="0.25">
      <c r="A144" s="217">
        <v>39</v>
      </c>
      <c r="B144" s="3"/>
      <c r="C144" s="34" t="s">
        <v>796</v>
      </c>
      <c r="D144" s="12" t="s">
        <v>9</v>
      </c>
      <c r="E144" s="2" t="s">
        <v>8</v>
      </c>
      <c r="F144" s="12">
        <v>6.87</v>
      </c>
      <c r="G144" s="278">
        <v>960</v>
      </c>
      <c r="H144" s="4">
        <f>F144*G144</f>
        <v>6595.2</v>
      </c>
    </row>
    <row r="145" spans="1:8" x14ac:dyDescent="0.25">
      <c r="A145" s="219"/>
      <c r="B145" s="109"/>
      <c r="C145" s="105" t="s">
        <v>211</v>
      </c>
      <c r="D145" s="120"/>
      <c r="E145" s="104">
        <v>39</v>
      </c>
      <c r="F145" s="348"/>
      <c r="G145" s="283"/>
      <c r="H145" s="121">
        <f>SUM(H144)</f>
        <v>6595.2</v>
      </c>
    </row>
    <row r="146" spans="1:8" s="65" customFormat="1" ht="45" x14ac:dyDescent="0.25">
      <c r="A146" s="217">
        <v>40</v>
      </c>
      <c r="B146" s="3"/>
      <c r="C146" s="34" t="s">
        <v>797</v>
      </c>
      <c r="D146" s="12" t="s">
        <v>9</v>
      </c>
      <c r="E146" s="2" t="s">
        <v>8</v>
      </c>
      <c r="F146" s="12">
        <v>6.87</v>
      </c>
      <c r="G146" s="278">
        <v>1920</v>
      </c>
      <c r="H146" s="4">
        <f>F146*G146</f>
        <v>13190.4</v>
      </c>
    </row>
    <row r="147" spans="1:8" x14ac:dyDescent="0.25">
      <c r="A147" s="219"/>
      <c r="B147" s="109"/>
      <c r="C147" s="105" t="s">
        <v>211</v>
      </c>
      <c r="D147" s="120"/>
      <c r="E147" s="104">
        <v>40</v>
      </c>
      <c r="F147" s="348"/>
      <c r="G147" s="283"/>
      <c r="H147" s="121">
        <f>SUM(H146)</f>
        <v>13190.4</v>
      </c>
    </row>
    <row r="148" spans="1:8" s="188" customFormat="1" ht="45" x14ac:dyDescent="0.25">
      <c r="A148" s="217">
        <v>41</v>
      </c>
      <c r="B148" s="255"/>
      <c r="C148" s="261" t="s">
        <v>903</v>
      </c>
      <c r="D148" s="12" t="s">
        <v>9</v>
      </c>
      <c r="E148" s="202" t="s">
        <v>8</v>
      </c>
      <c r="F148" s="210">
        <v>7.3</v>
      </c>
      <c r="G148" s="275">
        <v>96</v>
      </c>
      <c r="H148" s="185">
        <f>F148*G148</f>
        <v>700.8</v>
      </c>
    </row>
    <row r="149" spans="1:8" x14ac:dyDescent="0.25">
      <c r="A149" s="219"/>
      <c r="B149" s="126"/>
      <c r="C149" s="105" t="s">
        <v>211</v>
      </c>
      <c r="D149" s="108"/>
      <c r="E149" s="104">
        <v>41</v>
      </c>
      <c r="F149" s="348"/>
      <c r="G149" s="283"/>
      <c r="H149" s="121">
        <f>SUM(H148)</f>
        <v>700.8</v>
      </c>
    </row>
    <row r="150" spans="1:8" s="191" customFormat="1" ht="30" x14ac:dyDescent="0.25">
      <c r="A150" s="217">
        <v>42</v>
      </c>
      <c r="B150" s="255"/>
      <c r="C150" s="262" t="s">
        <v>929</v>
      </c>
      <c r="D150" s="12" t="s">
        <v>9</v>
      </c>
      <c r="E150" s="96" t="s">
        <v>8</v>
      </c>
      <c r="F150" s="254">
        <v>17.71</v>
      </c>
      <c r="G150" s="231">
        <v>192</v>
      </c>
      <c r="H150" s="185">
        <f>F150*G150</f>
        <v>3400.32</v>
      </c>
    </row>
    <row r="151" spans="1:8" x14ac:dyDescent="0.25">
      <c r="A151" s="219"/>
      <c r="B151" s="126"/>
      <c r="C151" s="105" t="s">
        <v>211</v>
      </c>
      <c r="D151" s="108"/>
      <c r="E151" s="104">
        <v>42</v>
      </c>
      <c r="F151" s="348"/>
      <c r="G151" s="283"/>
      <c r="H151" s="121">
        <f>SUM(H150)</f>
        <v>3400.32</v>
      </c>
    </row>
    <row r="152" spans="1:8" s="191" customFormat="1" ht="30" x14ac:dyDescent="0.25">
      <c r="A152" s="217">
        <v>43</v>
      </c>
      <c r="B152" s="255"/>
      <c r="C152" s="262" t="s">
        <v>916</v>
      </c>
      <c r="D152" s="12" t="s">
        <v>9</v>
      </c>
      <c r="E152" s="96" t="s">
        <v>8</v>
      </c>
      <c r="F152" s="254">
        <v>22.92</v>
      </c>
      <c r="G152" s="231">
        <v>192</v>
      </c>
      <c r="H152" s="185">
        <f>G152*F152</f>
        <v>4400.6400000000003</v>
      </c>
    </row>
    <row r="153" spans="1:8" x14ac:dyDescent="0.25">
      <c r="A153" s="219"/>
      <c r="B153" s="126"/>
      <c r="C153" s="105" t="s">
        <v>211</v>
      </c>
      <c r="D153" s="108"/>
      <c r="E153" s="104">
        <v>43</v>
      </c>
      <c r="F153" s="348"/>
      <c r="G153" s="283"/>
      <c r="H153" s="121">
        <f>SUM(H152)</f>
        <v>4400.6400000000003</v>
      </c>
    </row>
    <row r="154" spans="1:8" s="6" customFormat="1" x14ac:dyDescent="0.25">
      <c r="A154" s="180"/>
      <c r="B154" s="2"/>
      <c r="C154" s="8" t="s">
        <v>25</v>
      </c>
      <c r="D154" s="3"/>
      <c r="E154" s="9"/>
      <c r="F154" s="161"/>
      <c r="G154" s="284"/>
      <c r="H154" s="10"/>
    </row>
    <row r="155" spans="1:8" s="6" customFormat="1" ht="45" x14ac:dyDescent="0.25">
      <c r="A155" s="217">
        <v>45</v>
      </c>
      <c r="B155" s="2"/>
      <c r="C155" s="34" t="s">
        <v>904</v>
      </c>
      <c r="D155" s="3" t="s">
        <v>10</v>
      </c>
      <c r="E155" s="9" t="s">
        <v>8</v>
      </c>
      <c r="F155" s="10">
        <v>9.4499999999999993</v>
      </c>
      <c r="G155" s="284">
        <v>80</v>
      </c>
      <c r="H155" s="10">
        <f>F155*G155</f>
        <v>756</v>
      </c>
    </row>
    <row r="156" spans="1:8" s="6" customFormat="1" x14ac:dyDescent="0.25">
      <c r="A156" s="218"/>
      <c r="B156" s="108"/>
      <c r="C156" s="105" t="s">
        <v>211</v>
      </c>
      <c r="D156" s="109"/>
      <c r="E156" s="104">
        <v>45</v>
      </c>
      <c r="F156" s="348"/>
      <c r="G156" s="283"/>
      <c r="H156" s="121">
        <f>SUM(H155)</f>
        <v>756</v>
      </c>
    </row>
    <row r="157" spans="1:8" s="6" customFormat="1" ht="45" x14ac:dyDescent="0.25">
      <c r="A157" s="217">
        <v>46</v>
      </c>
      <c r="B157" s="2"/>
      <c r="C157" s="34" t="s">
        <v>746</v>
      </c>
      <c r="D157" s="3" t="s">
        <v>10</v>
      </c>
      <c r="E157" s="9" t="s">
        <v>8</v>
      </c>
      <c r="F157" s="10">
        <v>10.65</v>
      </c>
      <c r="G157" s="284">
        <v>25</v>
      </c>
      <c r="H157" s="10">
        <f>F157*G157</f>
        <v>266.25</v>
      </c>
    </row>
    <row r="158" spans="1:8" s="6" customFormat="1" x14ac:dyDescent="0.25">
      <c r="A158" s="218"/>
      <c r="B158" s="108"/>
      <c r="C158" s="105" t="s">
        <v>211</v>
      </c>
      <c r="D158" s="109"/>
      <c r="E158" s="104">
        <v>46</v>
      </c>
      <c r="F158" s="348"/>
      <c r="G158" s="283"/>
      <c r="H158" s="121">
        <f>SUM(H157)</f>
        <v>266.25</v>
      </c>
    </row>
    <row r="159" spans="1:8" s="21" customFormat="1" ht="45" x14ac:dyDescent="0.25">
      <c r="A159" s="217">
        <v>47</v>
      </c>
      <c r="B159" s="2"/>
      <c r="C159" s="34" t="s">
        <v>747</v>
      </c>
      <c r="D159" s="3" t="s">
        <v>10</v>
      </c>
      <c r="E159" s="9" t="s">
        <v>8</v>
      </c>
      <c r="F159" s="10">
        <v>8.1999999999999993</v>
      </c>
      <c r="G159" s="284">
        <v>30</v>
      </c>
      <c r="H159" s="10">
        <f>F159*G159</f>
        <v>245.99999999999997</v>
      </c>
    </row>
    <row r="160" spans="1:8" s="21" customFormat="1" x14ac:dyDescent="0.25">
      <c r="A160" s="218"/>
      <c r="B160" s="108"/>
      <c r="C160" s="105" t="s">
        <v>211</v>
      </c>
      <c r="D160" s="109"/>
      <c r="E160" s="104">
        <v>47</v>
      </c>
      <c r="F160" s="348"/>
      <c r="G160" s="283"/>
      <c r="H160" s="121">
        <f>SUM(H159)</f>
        <v>245.99999999999997</v>
      </c>
    </row>
    <row r="161" spans="1:8" s="21" customFormat="1" ht="75" x14ac:dyDescent="0.25">
      <c r="A161" s="217">
        <v>48</v>
      </c>
      <c r="B161" s="2"/>
      <c r="C161" s="113" t="s">
        <v>530</v>
      </c>
      <c r="D161" s="3" t="s">
        <v>10</v>
      </c>
      <c r="E161" s="2" t="s">
        <v>8</v>
      </c>
      <c r="F161" s="4">
        <v>8.1</v>
      </c>
      <c r="G161" s="278">
        <v>125</v>
      </c>
      <c r="H161" s="4">
        <f>F161*G161</f>
        <v>1012.5</v>
      </c>
    </row>
    <row r="162" spans="1:8" s="21" customFormat="1" x14ac:dyDescent="0.25">
      <c r="A162" s="218"/>
      <c r="B162" s="108"/>
      <c r="C162" s="105" t="s">
        <v>211</v>
      </c>
      <c r="D162" s="109"/>
      <c r="E162" s="104">
        <v>48</v>
      </c>
      <c r="F162" s="107"/>
      <c r="G162" s="279"/>
      <c r="H162" s="107">
        <f>SUM(H161)</f>
        <v>1012.5</v>
      </c>
    </row>
    <row r="163" spans="1:8" s="15" customFormat="1" ht="75" x14ac:dyDescent="0.25">
      <c r="A163" s="217">
        <v>49</v>
      </c>
      <c r="B163" s="2"/>
      <c r="C163" s="113" t="s">
        <v>748</v>
      </c>
      <c r="D163" s="3" t="s">
        <v>10</v>
      </c>
      <c r="E163" s="2" t="s">
        <v>8</v>
      </c>
      <c r="F163" s="4">
        <v>12</v>
      </c>
      <c r="G163" s="278">
        <v>48</v>
      </c>
      <c r="H163" s="4">
        <f>F163*G163</f>
        <v>576</v>
      </c>
    </row>
    <row r="164" spans="1:8" s="15" customFormat="1" x14ac:dyDescent="0.25">
      <c r="A164" s="218"/>
      <c r="B164" s="108"/>
      <c r="C164" s="105" t="s">
        <v>211</v>
      </c>
      <c r="D164" s="109"/>
      <c r="E164" s="104">
        <v>49</v>
      </c>
      <c r="F164" s="107"/>
      <c r="G164" s="279"/>
      <c r="H164" s="107">
        <f>SUM(H163)</f>
        <v>576</v>
      </c>
    </row>
    <row r="165" spans="1:8" s="48" customFormat="1" ht="75" x14ac:dyDescent="0.25">
      <c r="A165" s="217">
        <v>50</v>
      </c>
      <c r="B165" s="2"/>
      <c r="C165" s="26" t="s">
        <v>350</v>
      </c>
      <c r="D165" s="3" t="s">
        <v>10</v>
      </c>
      <c r="E165" s="2" t="s">
        <v>8</v>
      </c>
      <c r="F165" s="39">
        <v>8.1999999999999993</v>
      </c>
      <c r="G165" s="280">
        <v>60</v>
      </c>
      <c r="H165" s="4">
        <f>F165*G165</f>
        <v>491.99999999999994</v>
      </c>
    </row>
    <row r="166" spans="1:8" s="48" customFormat="1" x14ac:dyDescent="0.25">
      <c r="A166" s="218"/>
      <c r="B166" s="108"/>
      <c r="C166" s="105" t="s">
        <v>211</v>
      </c>
      <c r="D166" s="109"/>
      <c r="E166" s="104">
        <v>50</v>
      </c>
      <c r="F166" s="348"/>
      <c r="G166" s="283"/>
      <c r="H166" s="121">
        <f>SUM(H165)</f>
        <v>491.99999999999994</v>
      </c>
    </row>
    <row r="167" spans="1:8" s="57" customFormat="1" ht="45" x14ac:dyDescent="0.25">
      <c r="A167" s="217">
        <v>51</v>
      </c>
      <c r="B167" s="2" t="s">
        <v>205</v>
      </c>
      <c r="C167" s="34" t="s">
        <v>864</v>
      </c>
      <c r="D167" s="3" t="s">
        <v>10</v>
      </c>
      <c r="E167" s="2" t="s">
        <v>8</v>
      </c>
      <c r="F167" s="39">
        <v>9.6</v>
      </c>
      <c r="G167" s="280">
        <v>20</v>
      </c>
      <c r="H167" s="4">
        <f>F167*G167</f>
        <v>192</v>
      </c>
    </row>
    <row r="168" spans="1:8" s="57" customFormat="1" x14ac:dyDescent="0.25">
      <c r="A168" s="218"/>
      <c r="B168" s="108"/>
      <c r="C168" s="105" t="s">
        <v>211</v>
      </c>
      <c r="D168" s="109"/>
      <c r="E168" s="104">
        <v>51</v>
      </c>
      <c r="F168" s="107"/>
      <c r="G168" s="279"/>
      <c r="H168" s="107">
        <f>SUM(H167)</f>
        <v>192</v>
      </c>
    </row>
    <row r="169" spans="1:8" s="48" customFormat="1" ht="45" x14ac:dyDescent="0.25">
      <c r="A169" s="217">
        <v>52</v>
      </c>
      <c r="B169" s="1"/>
      <c r="C169" s="34" t="s">
        <v>865</v>
      </c>
      <c r="D169" s="2" t="s">
        <v>9</v>
      </c>
      <c r="E169" s="2" t="s">
        <v>8</v>
      </c>
      <c r="F169" s="12">
        <v>9.5</v>
      </c>
      <c r="G169" s="181">
        <v>50</v>
      </c>
      <c r="H169" s="12">
        <f>G169*F169</f>
        <v>475</v>
      </c>
    </row>
    <row r="170" spans="1:8" s="48" customFormat="1" x14ac:dyDescent="0.25">
      <c r="A170" s="218"/>
      <c r="B170" s="104"/>
      <c r="C170" s="105" t="s">
        <v>211</v>
      </c>
      <c r="D170" s="108"/>
      <c r="E170" s="104">
        <v>52</v>
      </c>
      <c r="F170" s="107"/>
      <c r="G170" s="279"/>
      <c r="H170" s="107">
        <f>SUM(H169)</f>
        <v>475</v>
      </c>
    </row>
    <row r="171" spans="1:8" s="59" customFormat="1" ht="30" x14ac:dyDescent="0.25">
      <c r="A171" s="217">
        <v>53</v>
      </c>
      <c r="B171" s="2"/>
      <c r="C171" s="34" t="s">
        <v>351</v>
      </c>
      <c r="D171" s="12" t="s">
        <v>9</v>
      </c>
      <c r="E171" s="9" t="s">
        <v>8</v>
      </c>
      <c r="F171" s="10">
        <v>5.5</v>
      </c>
      <c r="G171" s="284">
        <v>120</v>
      </c>
      <c r="H171" s="10">
        <f>F171*G171</f>
        <v>660</v>
      </c>
    </row>
    <row r="172" spans="1:8" s="59" customFormat="1" x14ac:dyDescent="0.25">
      <c r="A172" s="218"/>
      <c r="B172" s="108"/>
      <c r="C172" s="105" t="s">
        <v>211</v>
      </c>
      <c r="D172" s="120"/>
      <c r="E172" s="104">
        <v>53</v>
      </c>
      <c r="F172" s="348"/>
      <c r="G172" s="283"/>
      <c r="H172" s="121">
        <f>SUM(H171)</f>
        <v>660</v>
      </c>
    </row>
    <row r="173" spans="1:8" s="65" customFormat="1" x14ac:dyDescent="0.25">
      <c r="A173" s="217">
        <v>54</v>
      </c>
      <c r="B173" s="72"/>
      <c r="C173" s="71" t="s">
        <v>704</v>
      </c>
      <c r="D173" s="3" t="s">
        <v>9</v>
      </c>
      <c r="E173" s="72" t="s">
        <v>8</v>
      </c>
      <c r="F173" s="163">
        <v>2.75</v>
      </c>
      <c r="G173" s="179">
        <v>40</v>
      </c>
      <c r="H173" s="163">
        <f>G173*F173</f>
        <v>110</v>
      </c>
    </row>
    <row r="174" spans="1:8" s="65" customFormat="1" x14ac:dyDescent="0.25">
      <c r="A174" s="218"/>
      <c r="B174" s="108"/>
      <c r="C174" s="105" t="s">
        <v>211</v>
      </c>
      <c r="D174" s="120"/>
      <c r="E174" s="104">
        <v>54</v>
      </c>
      <c r="F174" s="348"/>
      <c r="G174" s="283"/>
      <c r="H174" s="121">
        <f>SUM(H173)</f>
        <v>110</v>
      </c>
    </row>
    <row r="175" spans="1:8" ht="45" x14ac:dyDescent="0.25">
      <c r="A175" s="217">
        <v>55</v>
      </c>
      <c r="B175" s="3"/>
      <c r="C175" s="26" t="s">
        <v>866</v>
      </c>
      <c r="D175" s="2" t="s">
        <v>10</v>
      </c>
      <c r="E175" s="2" t="s">
        <v>8</v>
      </c>
      <c r="F175" s="12">
        <v>2.2400000000000002</v>
      </c>
      <c r="G175" s="285">
        <v>384</v>
      </c>
      <c r="H175" s="10">
        <f>F175*G175</f>
        <v>860.16000000000008</v>
      </c>
    </row>
    <row r="176" spans="1:8" x14ac:dyDescent="0.25">
      <c r="A176" s="218"/>
      <c r="B176" s="109"/>
      <c r="C176" s="105" t="s">
        <v>211</v>
      </c>
      <c r="D176" s="108"/>
      <c r="E176" s="104">
        <v>55</v>
      </c>
      <c r="F176" s="348"/>
      <c r="G176" s="283"/>
      <c r="H176" s="121">
        <f>SUM(H175)</f>
        <v>860.16000000000008</v>
      </c>
    </row>
    <row r="177" spans="1:8" s="59" customFormat="1" ht="45" x14ac:dyDescent="0.25">
      <c r="A177" s="217">
        <v>56</v>
      </c>
      <c r="B177" s="18"/>
      <c r="C177" s="26" t="s">
        <v>352</v>
      </c>
      <c r="D177" s="3" t="s">
        <v>10</v>
      </c>
      <c r="E177" s="18" t="s">
        <v>29</v>
      </c>
      <c r="F177" s="316">
        <v>1.41</v>
      </c>
      <c r="G177" s="286">
        <v>100</v>
      </c>
      <c r="H177" s="10">
        <f>F177*G177</f>
        <v>141</v>
      </c>
    </row>
    <row r="178" spans="1:8" s="59" customFormat="1" x14ac:dyDescent="0.25">
      <c r="A178" s="226"/>
      <c r="B178" s="123"/>
      <c r="C178" s="105" t="s">
        <v>211</v>
      </c>
      <c r="D178" s="109"/>
      <c r="E178" s="104">
        <v>56</v>
      </c>
      <c r="F178" s="348"/>
      <c r="G178" s="283"/>
      <c r="H178" s="121">
        <f>SUM(H177)</f>
        <v>141</v>
      </c>
    </row>
    <row r="179" spans="1:8" ht="30" x14ac:dyDescent="0.25">
      <c r="A179" s="217">
        <v>57</v>
      </c>
      <c r="B179" s="18"/>
      <c r="C179" s="26" t="s">
        <v>353</v>
      </c>
      <c r="D179" s="3" t="s">
        <v>10</v>
      </c>
      <c r="E179" s="18" t="s">
        <v>29</v>
      </c>
      <c r="F179" s="316">
        <v>1.43</v>
      </c>
      <c r="G179" s="286">
        <v>100</v>
      </c>
      <c r="H179" s="10">
        <f>F179*G179</f>
        <v>143</v>
      </c>
    </row>
    <row r="180" spans="1:8" x14ac:dyDescent="0.25">
      <c r="A180" s="226"/>
      <c r="B180" s="123"/>
      <c r="C180" s="105" t="s">
        <v>211</v>
      </c>
      <c r="D180" s="109"/>
      <c r="E180" s="104">
        <v>57</v>
      </c>
      <c r="F180" s="348"/>
      <c r="G180" s="283"/>
      <c r="H180" s="121">
        <f>SUM(H179)</f>
        <v>143</v>
      </c>
    </row>
    <row r="181" spans="1:8" s="15" customFormat="1" x14ac:dyDescent="0.25">
      <c r="A181" s="217">
        <v>58</v>
      </c>
      <c r="B181" s="2"/>
      <c r="C181" s="11" t="s">
        <v>204</v>
      </c>
      <c r="D181" s="12"/>
      <c r="E181" s="2"/>
      <c r="F181" s="12"/>
      <c r="G181" s="278"/>
      <c r="H181" s="10"/>
    </row>
    <row r="182" spans="1:8" s="15" customFormat="1" ht="45" x14ac:dyDescent="0.25">
      <c r="A182" s="180"/>
      <c r="B182" s="2">
        <v>58.1</v>
      </c>
      <c r="C182" s="26" t="s">
        <v>707</v>
      </c>
      <c r="D182" s="3" t="s">
        <v>10</v>
      </c>
      <c r="E182" s="2" t="s">
        <v>33</v>
      </c>
      <c r="F182" s="12">
        <v>189.26</v>
      </c>
      <c r="G182" s="278">
        <v>1</v>
      </c>
      <c r="H182" s="10">
        <f t="shared" ref="H182:H189" si="2">F182*G182</f>
        <v>189.26</v>
      </c>
    </row>
    <row r="183" spans="1:8" s="15" customFormat="1" ht="60" x14ac:dyDescent="0.25">
      <c r="A183" s="180"/>
      <c r="B183" s="2">
        <v>58.2</v>
      </c>
      <c r="C183" s="26" t="s">
        <v>706</v>
      </c>
      <c r="D183" s="3" t="s">
        <v>10</v>
      </c>
      <c r="E183" s="2" t="s">
        <v>33</v>
      </c>
      <c r="F183" s="12">
        <v>189.26</v>
      </c>
      <c r="G183" s="278">
        <v>1</v>
      </c>
      <c r="H183" s="10">
        <f t="shared" si="2"/>
        <v>189.26</v>
      </c>
    </row>
    <row r="184" spans="1:8" s="15" customFormat="1" ht="45" x14ac:dyDescent="0.25">
      <c r="A184" s="180"/>
      <c r="B184" s="2">
        <v>58.3</v>
      </c>
      <c r="C184" s="26" t="s">
        <v>705</v>
      </c>
      <c r="D184" s="3" t="s">
        <v>10</v>
      </c>
      <c r="E184" s="2" t="s">
        <v>33</v>
      </c>
      <c r="F184" s="39">
        <v>189.26</v>
      </c>
      <c r="G184" s="280">
        <v>1</v>
      </c>
      <c r="H184" s="10">
        <f t="shared" si="2"/>
        <v>189.26</v>
      </c>
    </row>
    <row r="185" spans="1:8" s="15" customFormat="1" ht="90" x14ac:dyDescent="0.25">
      <c r="A185" s="180"/>
      <c r="B185" s="2">
        <v>58.4</v>
      </c>
      <c r="C185" s="26" t="s">
        <v>708</v>
      </c>
      <c r="D185" s="3" t="s">
        <v>10</v>
      </c>
      <c r="E185" s="2" t="s">
        <v>33</v>
      </c>
      <c r="F185" s="39">
        <v>189.26</v>
      </c>
      <c r="G185" s="280">
        <v>1</v>
      </c>
      <c r="H185" s="10">
        <f t="shared" si="2"/>
        <v>189.26</v>
      </c>
    </row>
    <row r="186" spans="1:8" s="15" customFormat="1" ht="60" x14ac:dyDescent="0.25">
      <c r="A186" s="180"/>
      <c r="B186" s="2">
        <v>58.5</v>
      </c>
      <c r="C186" s="26" t="s">
        <v>709</v>
      </c>
      <c r="D186" s="3" t="s">
        <v>10</v>
      </c>
      <c r="E186" s="2" t="s">
        <v>33</v>
      </c>
      <c r="F186" s="39">
        <v>189.26</v>
      </c>
      <c r="G186" s="280">
        <v>1</v>
      </c>
      <c r="H186" s="10">
        <f t="shared" si="2"/>
        <v>189.26</v>
      </c>
    </row>
    <row r="187" spans="1:8" s="15" customFormat="1" ht="45" x14ac:dyDescent="0.25">
      <c r="A187" s="180"/>
      <c r="B187" s="2">
        <v>58.6</v>
      </c>
      <c r="C187" s="26" t="s">
        <v>710</v>
      </c>
      <c r="D187" s="3" t="s">
        <v>10</v>
      </c>
      <c r="E187" s="2" t="s">
        <v>33</v>
      </c>
      <c r="F187" s="39">
        <v>189.26</v>
      </c>
      <c r="G187" s="280">
        <v>1</v>
      </c>
      <c r="H187" s="10">
        <f t="shared" si="2"/>
        <v>189.26</v>
      </c>
    </row>
    <row r="188" spans="1:8" s="15" customFormat="1" ht="90" x14ac:dyDescent="0.25">
      <c r="A188" s="180"/>
      <c r="B188" s="2">
        <v>58.7</v>
      </c>
      <c r="C188" s="26" t="s">
        <v>711</v>
      </c>
      <c r="D188" s="3" t="s">
        <v>10</v>
      </c>
      <c r="E188" s="2" t="s">
        <v>33</v>
      </c>
      <c r="F188" s="39">
        <v>189.26</v>
      </c>
      <c r="G188" s="280">
        <v>1</v>
      </c>
      <c r="H188" s="10">
        <f t="shared" si="2"/>
        <v>189.26</v>
      </c>
    </row>
    <row r="189" spans="1:8" s="15" customFormat="1" ht="60" x14ac:dyDescent="0.25">
      <c r="A189" s="180"/>
      <c r="B189" s="2">
        <v>58.8</v>
      </c>
      <c r="C189" s="26" t="s">
        <v>712</v>
      </c>
      <c r="D189" s="3" t="s">
        <v>10</v>
      </c>
      <c r="E189" s="2" t="s">
        <v>33</v>
      </c>
      <c r="F189" s="39">
        <v>189.26</v>
      </c>
      <c r="G189" s="280">
        <v>1</v>
      </c>
      <c r="H189" s="10">
        <f t="shared" si="2"/>
        <v>189.26</v>
      </c>
    </row>
    <row r="190" spans="1:8" s="15" customFormat="1" x14ac:dyDescent="0.25">
      <c r="A190" s="218"/>
      <c r="B190" s="108"/>
      <c r="C190" s="105" t="s">
        <v>211</v>
      </c>
      <c r="D190" s="109"/>
      <c r="E190" s="104">
        <v>58</v>
      </c>
      <c r="F190" s="348"/>
      <c r="G190" s="283"/>
      <c r="H190" s="121">
        <f>SUM(H182:H189)</f>
        <v>1514.08</v>
      </c>
    </row>
    <row r="191" spans="1:8" ht="45" x14ac:dyDescent="0.25">
      <c r="A191" s="217">
        <v>59</v>
      </c>
      <c r="B191" s="29"/>
      <c r="C191" s="125" t="s">
        <v>714</v>
      </c>
      <c r="D191" s="3" t="s">
        <v>10</v>
      </c>
      <c r="E191" s="18" t="s">
        <v>8</v>
      </c>
      <c r="F191" s="322">
        <v>20</v>
      </c>
      <c r="G191" s="287">
        <v>24</v>
      </c>
      <c r="H191" s="10">
        <f>F191*G191</f>
        <v>480</v>
      </c>
    </row>
    <row r="192" spans="1:8" x14ac:dyDescent="0.25">
      <c r="A192" s="228"/>
      <c r="B192" s="127"/>
      <c r="C192" s="105" t="s">
        <v>211</v>
      </c>
      <c r="D192" s="109"/>
      <c r="E192" s="104">
        <v>59</v>
      </c>
      <c r="F192" s="348"/>
      <c r="G192" s="283"/>
      <c r="H192" s="121">
        <f>SUM(H191)</f>
        <v>480</v>
      </c>
    </row>
    <row r="193" spans="1:8" s="64" customFormat="1" ht="30" x14ac:dyDescent="0.25">
      <c r="A193" s="217">
        <v>60</v>
      </c>
      <c r="B193" s="128"/>
      <c r="C193" s="129" t="s">
        <v>713</v>
      </c>
      <c r="D193" s="130" t="s">
        <v>9</v>
      </c>
      <c r="E193" s="85" t="s">
        <v>8</v>
      </c>
      <c r="F193" s="349">
        <v>7.5</v>
      </c>
      <c r="G193" s="288">
        <v>24</v>
      </c>
      <c r="H193" s="10">
        <f>G193*F193</f>
        <v>180</v>
      </c>
    </row>
    <row r="194" spans="1:8" x14ac:dyDescent="0.25">
      <c r="A194" s="228"/>
      <c r="B194" s="127"/>
      <c r="C194" s="105" t="s">
        <v>211</v>
      </c>
      <c r="D194" s="109"/>
      <c r="E194" s="104">
        <v>60</v>
      </c>
      <c r="F194" s="348"/>
      <c r="G194" s="283"/>
      <c r="H194" s="121">
        <f>SUM(H193)</f>
        <v>180</v>
      </c>
    </row>
    <row r="195" spans="1:8" ht="30" x14ac:dyDescent="0.25">
      <c r="A195" s="217">
        <v>61</v>
      </c>
      <c r="B195" s="16"/>
      <c r="C195" s="68" t="s">
        <v>637</v>
      </c>
      <c r="D195" s="3" t="s">
        <v>9</v>
      </c>
      <c r="E195" s="18" t="s">
        <v>31</v>
      </c>
      <c r="F195" s="322">
        <v>140</v>
      </c>
      <c r="G195" s="287">
        <v>1</v>
      </c>
      <c r="H195" s="10">
        <f>F195*G195</f>
        <v>140</v>
      </c>
    </row>
    <row r="196" spans="1:8" x14ac:dyDescent="0.25">
      <c r="A196" s="228"/>
      <c r="B196" s="131"/>
      <c r="C196" s="105" t="s">
        <v>211</v>
      </c>
      <c r="D196" s="109"/>
      <c r="E196" s="104">
        <v>61</v>
      </c>
      <c r="F196" s="348"/>
      <c r="G196" s="283"/>
      <c r="H196" s="121">
        <f>SUM(H195)</f>
        <v>140</v>
      </c>
    </row>
    <row r="197" spans="1:8" s="15" customFormat="1" x14ac:dyDescent="0.25">
      <c r="A197" s="217">
        <v>62</v>
      </c>
      <c r="B197" s="16"/>
      <c r="C197" s="17" t="s">
        <v>214</v>
      </c>
      <c r="D197" s="3"/>
      <c r="E197" s="18"/>
      <c r="F197" s="322"/>
      <c r="G197" s="287"/>
      <c r="H197" s="10"/>
    </row>
    <row r="198" spans="1:8" s="15" customFormat="1" ht="120" x14ac:dyDescent="0.25">
      <c r="A198" s="229"/>
      <c r="B198" s="16">
        <v>62.1</v>
      </c>
      <c r="C198" s="125" t="s">
        <v>715</v>
      </c>
      <c r="D198" s="3" t="s">
        <v>9</v>
      </c>
      <c r="E198" s="2" t="s">
        <v>8</v>
      </c>
      <c r="F198" s="12">
        <v>23.5</v>
      </c>
      <c r="G198" s="278">
        <v>32</v>
      </c>
      <c r="H198" s="4">
        <f>F198*G198</f>
        <v>752</v>
      </c>
    </row>
    <row r="199" spans="1:8" ht="165" x14ac:dyDescent="0.25">
      <c r="A199" s="182"/>
      <c r="B199" s="16">
        <v>62.2</v>
      </c>
      <c r="C199" s="132" t="s">
        <v>716</v>
      </c>
      <c r="D199" s="3" t="s">
        <v>9</v>
      </c>
      <c r="E199" s="2" t="s">
        <v>8</v>
      </c>
      <c r="F199" s="12">
        <v>23.5</v>
      </c>
      <c r="G199" s="280">
        <v>16</v>
      </c>
      <c r="H199" s="4">
        <f>F199*G199</f>
        <v>376</v>
      </c>
    </row>
    <row r="200" spans="1:8" x14ac:dyDescent="0.25">
      <c r="A200" s="240"/>
      <c r="B200" s="131"/>
      <c r="C200" s="105" t="s">
        <v>211</v>
      </c>
      <c r="D200" s="109"/>
      <c r="E200" s="104">
        <v>62</v>
      </c>
      <c r="F200" s="107"/>
      <c r="G200" s="279"/>
      <c r="H200" s="107">
        <f>SUM(H198:H199)</f>
        <v>1128</v>
      </c>
    </row>
    <row r="201" spans="1:8" s="192" customFormat="1" ht="72.75" customHeight="1" x14ac:dyDescent="0.25">
      <c r="A201" s="217">
        <v>63</v>
      </c>
      <c r="B201" s="336"/>
      <c r="C201" s="81" t="s">
        <v>915</v>
      </c>
      <c r="D201" s="3" t="s">
        <v>9</v>
      </c>
      <c r="E201" s="186" t="s">
        <v>40</v>
      </c>
      <c r="F201" s="185">
        <v>455</v>
      </c>
      <c r="G201" s="231">
        <v>20</v>
      </c>
      <c r="H201" s="264">
        <f>G201*F201</f>
        <v>9100</v>
      </c>
    </row>
    <row r="202" spans="1:8" x14ac:dyDescent="0.25">
      <c r="A202" s="219"/>
      <c r="B202" s="150"/>
      <c r="C202" s="105" t="s">
        <v>211</v>
      </c>
      <c r="D202" s="109"/>
      <c r="E202" s="104">
        <v>63</v>
      </c>
      <c r="F202" s="348"/>
      <c r="G202" s="283"/>
      <c r="H202" s="121">
        <f>SUM(H201)</f>
        <v>9100</v>
      </c>
    </row>
    <row r="203" spans="1:8" s="190" customFormat="1" ht="60" x14ac:dyDescent="0.25">
      <c r="A203" s="217">
        <v>64</v>
      </c>
      <c r="B203" s="255"/>
      <c r="C203" s="260" t="s">
        <v>822</v>
      </c>
      <c r="D203" s="3" t="s">
        <v>9</v>
      </c>
      <c r="E203" s="202" t="s">
        <v>8</v>
      </c>
      <c r="F203" s="210">
        <v>49.7</v>
      </c>
      <c r="G203" s="275">
        <v>80</v>
      </c>
      <c r="H203" s="185">
        <f>F203*G203</f>
        <v>3976</v>
      </c>
    </row>
    <row r="204" spans="1:8" x14ac:dyDescent="0.25">
      <c r="A204" s="219"/>
      <c r="B204" s="150"/>
      <c r="C204" s="105" t="s">
        <v>211</v>
      </c>
      <c r="D204" s="109"/>
      <c r="E204" s="104">
        <v>64</v>
      </c>
      <c r="F204" s="348"/>
      <c r="G204" s="283"/>
      <c r="H204" s="121">
        <f>SUM(H203)</f>
        <v>3976</v>
      </c>
    </row>
    <row r="205" spans="1:8" s="191" customFormat="1" ht="30" x14ac:dyDescent="0.25">
      <c r="A205" s="217">
        <v>65</v>
      </c>
      <c r="B205" s="255"/>
      <c r="C205" s="261" t="s">
        <v>920</v>
      </c>
      <c r="D205" s="3" t="s">
        <v>9</v>
      </c>
      <c r="E205" s="202" t="s">
        <v>8</v>
      </c>
      <c r="F205" s="210">
        <v>5.9</v>
      </c>
      <c r="G205" s="275">
        <v>100</v>
      </c>
      <c r="H205" s="185">
        <f>F205*G205</f>
        <v>590</v>
      </c>
    </row>
    <row r="206" spans="1:8" x14ac:dyDescent="0.25">
      <c r="A206" s="219"/>
      <c r="B206" s="150"/>
      <c r="C206" s="105" t="s">
        <v>211</v>
      </c>
      <c r="D206" s="109"/>
      <c r="E206" s="104">
        <v>65</v>
      </c>
      <c r="F206" s="348"/>
      <c r="G206" s="283"/>
      <c r="H206" s="121">
        <f>SUM(H205)</f>
        <v>590</v>
      </c>
    </row>
    <row r="207" spans="1:8" s="192" customFormat="1" ht="30" x14ac:dyDescent="0.25">
      <c r="A207" s="217">
        <v>66</v>
      </c>
      <c r="B207" s="255"/>
      <c r="C207" s="261" t="s">
        <v>919</v>
      </c>
      <c r="D207" s="3" t="s">
        <v>9</v>
      </c>
      <c r="E207" s="202" t="s">
        <v>8</v>
      </c>
      <c r="F207" s="210">
        <v>6.11</v>
      </c>
      <c r="G207" s="275">
        <v>100</v>
      </c>
      <c r="H207" s="185">
        <f>F207*G207</f>
        <v>611</v>
      </c>
    </row>
    <row r="208" spans="1:8" x14ac:dyDescent="0.25">
      <c r="A208" s="219"/>
      <c r="B208" s="150"/>
      <c r="C208" s="105" t="s">
        <v>211</v>
      </c>
      <c r="D208" s="109"/>
      <c r="E208" s="104">
        <v>66</v>
      </c>
      <c r="F208" s="348"/>
      <c r="G208" s="283"/>
      <c r="H208" s="121">
        <f>SUM(H207)</f>
        <v>611</v>
      </c>
    </row>
    <row r="209" spans="1:8" s="192" customFormat="1" ht="30" x14ac:dyDescent="0.25">
      <c r="A209" s="217">
        <v>67</v>
      </c>
      <c r="B209" s="255"/>
      <c r="C209" s="261" t="s">
        <v>823</v>
      </c>
      <c r="D209" s="3" t="s">
        <v>9</v>
      </c>
      <c r="E209" s="202" t="s">
        <v>8</v>
      </c>
      <c r="F209" s="210">
        <v>4.5</v>
      </c>
      <c r="G209" s="275">
        <v>100</v>
      </c>
      <c r="H209" s="185">
        <f>F209*G209</f>
        <v>450</v>
      </c>
    </row>
    <row r="210" spans="1:8" x14ac:dyDescent="0.25">
      <c r="A210" s="219"/>
      <c r="B210" s="150"/>
      <c r="C210" s="105" t="s">
        <v>211</v>
      </c>
      <c r="D210" s="109"/>
      <c r="E210" s="104">
        <v>67</v>
      </c>
      <c r="F210" s="348"/>
      <c r="G210" s="283"/>
      <c r="H210" s="121">
        <f>SUM(H209)</f>
        <v>450</v>
      </c>
    </row>
    <row r="211" spans="1:8" s="192" customFormat="1" ht="30" x14ac:dyDescent="0.25">
      <c r="A211" s="217">
        <v>68</v>
      </c>
      <c r="B211" s="255"/>
      <c r="C211" s="261" t="s">
        <v>918</v>
      </c>
      <c r="D211" s="3" t="s">
        <v>9</v>
      </c>
      <c r="E211" s="202" t="s">
        <v>8</v>
      </c>
      <c r="F211" s="210">
        <v>6.55</v>
      </c>
      <c r="G211" s="275">
        <v>50</v>
      </c>
      <c r="H211" s="185">
        <f>F211*G211</f>
        <v>327.5</v>
      </c>
    </row>
    <row r="212" spans="1:8" x14ac:dyDescent="0.25">
      <c r="A212" s="219"/>
      <c r="B212" s="150"/>
      <c r="C212" s="105" t="s">
        <v>211</v>
      </c>
      <c r="D212" s="109"/>
      <c r="E212" s="104">
        <v>68</v>
      </c>
      <c r="F212" s="348"/>
      <c r="G212" s="283"/>
      <c r="H212" s="121">
        <f>SUM(H211)</f>
        <v>327.5</v>
      </c>
    </row>
    <row r="213" spans="1:8" s="191" customFormat="1" ht="30" x14ac:dyDescent="0.25">
      <c r="A213" s="217">
        <v>69</v>
      </c>
      <c r="B213" s="255"/>
      <c r="C213" s="261" t="s">
        <v>917</v>
      </c>
      <c r="D213" s="3" t="s">
        <v>9</v>
      </c>
      <c r="E213" s="202" t="s">
        <v>8</v>
      </c>
      <c r="F213" s="210">
        <v>12.35</v>
      </c>
      <c r="G213" s="275">
        <v>100</v>
      </c>
      <c r="H213" s="185">
        <f>F213*G213</f>
        <v>1235</v>
      </c>
    </row>
    <row r="214" spans="1:8" x14ac:dyDescent="0.25">
      <c r="A214" s="219"/>
      <c r="B214" s="150"/>
      <c r="C214" s="105" t="s">
        <v>211</v>
      </c>
      <c r="D214" s="109"/>
      <c r="E214" s="104">
        <v>69</v>
      </c>
      <c r="F214" s="348"/>
      <c r="G214" s="283"/>
      <c r="H214" s="121">
        <f>SUM(H213)</f>
        <v>1235</v>
      </c>
    </row>
    <row r="215" spans="1:8" s="191" customFormat="1" ht="30" x14ac:dyDescent="0.25">
      <c r="A215" s="217">
        <v>70</v>
      </c>
      <c r="B215" s="255"/>
      <c r="C215" s="81" t="s">
        <v>826</v>
      </c>
      <c r="D215" s="3" t="s">
        <v>9</v>
      </c>
      <c r="E215" s="202" t="s">
        <v>8</v>
      </c>
      <c r="F215" s="210">
        <v>11.18</v>
      </c>
      <c r="G215" s="275">
        <v>100</v>
      </c>
      <c r="H215" s="185">
        <f>F215*G215</f>
        <v>1118</v>
      </c>
    </row>
    <row r="216" spans="1:8" x14ac:dyDescent="0.25">
      <c r="A216" s="219"/>
      <c r="B216" s="150"/>
      <c r="C216" s="105" t="s">
        <v>211</v>
      </c>
      <c r="D216" s="109"/>
      <c r="E216" s="104">
        <v>70</v>
      </c>
      <c r="F216" s="348"/>
      <c r="G216" s="283"/>
      <c r="H216" s="121">
        <f>SUM(H215)</f>
        <v>1118</v>
      </c>
    </row>
    <row r="217" spans="1:8" s="191" customFormat="1" ht="30" x14ac:dyDescent="0.25">
      <c r="A217" s="217">
        <v>71</v>
      </c>
      <c r="B217" s="255"/>
      <c r="C217" s="81" t="s">
        <v>827</v>
      </c>
      <c r="D217" s="3" t="s">
        <v>9</v>
      </c>
      <c r="E217" s="202" t="s">
        <v>8</v>
      </c>
      <c r="F217" s="210">
        <v>11.18</v>
      </c>
      <c r="G217" s="275">
        <v>100</v>
      </c>
      <c r="H217" s="185">
        <f>F217*G217</f>
        <v>1118</v>
      </c>
    </row>
    <row r="218" spans="1:8" x14ac:dyDescent="0.25">
      <c r="A218" s="219"/>
      <c r="B218" s="150"/>
      <c r="C218" s="105" t="s">
        <v>211</v>
      </c>
      <c r="D218" s="109"/>
      <c r="E218" s="104">
        <v>71</v>
      </c>
      <c r="F218" s="348"/>
      <c r="G218" s="283"/>
      <c r="H218" s="121">
        <f>SUM(H217)</f>
        <v>1118</v>
      </c>
    </row>
    <row r="219" spans="1:8" s="191" customFormat="1" ht="30" x14ac:dyDescent="0.25">
      <c r="A219" s="217">
        <v>72</v>
      </c>
      <c r="B219" s="255"/>
      <c r="C219" s="81" t="s">
        <v>828</v>
      </c>
      <c r="D219" s="3" t="s">
        <v>9</v>
      </c>
      <c r="E219" s="202" t="s">
        <v>8</v>
      </c>
      <c r="F219" s="210">
        <v>10.45</v>
      </c>
      <c r="G219" s="275">
        <v>100</v>
      </c>
      <c r="H219" s="185">
        <f>F219*G219</f>
        <v>1045</v>
      </c>
    </row>
    <row r="220" spans="1:8" x14ac:dyDescent="0.25">
      <c r="A220" s="219"/>
      <c r="B220" s="150"/>
      <c r="C220" s="105" t="s">
        <v>211</v>
      </c>
      <c r="D220" s="109"/>
      <c r="E220" s="104">
        <v>72</v>
      </c>
      <c r="F220" s="348"/>
      <c r="G220" s="283"/>
      <c r="H220" s="121">
        <f>SUM(H219)</f>
        <v>1045</v>
      </c>
    </row>
    <row r="221" spans="1:8" s="191" customFormat="1" ht="30" x14ac:dyDescent="0.25">
      <c r="A221" s="217">
        <v>73</v>
      </c>
      <c r="B221" s="255"/>
      <c r="C221" s="81" t="s">
        <v>829</v>
      </c>
      <c r="D221" s="3" t="s">
        <v>9</v>
      </c>
      <c r="E221" s="202" t="s">
        <v>8</v>
      </c>
      <c r="F221" s="210">
        <v>9.4499999999999993</v>
      </c>
      <c r="G221" s="275">
        <v>50</v>
      </c>
      <c r="H221" s="185">
        <f>F221*G221</f>
        <v>472.49999999999994</v>
      </c>
    </row>
    <row r="222" spans="1:8" x14ac:dyDescent="0.25">
      <c r="A222" s="219"/>
      <c r="B222" s="150"/>
      <c r="C222" s="105" t="s">
        <v>211</v>
      </c>
      <c r="D222" s="109"/>
      <c r="E222" s="104">
        <v>73</v>
      </c>
      <c r="F222" s="348"/>
      <c r="G222" s="283"/>
      <c r="H222" s="121">
        <f>SUM(H221)</f>
        <v>472.49999999999994</v>
      </c>
    </row>
    <row r="223" spans="1:8" s="191" customFormat="1" ht="67.5" customHeight="1" x14ac:dyDescent="0.25">
      <c r="A223" s="217">
        <v>74</v>
      </c>
      <c r="B223" s="255"/>
      <c r="C223" s="262" t="s">
        <v>822</v>
      </c>
      <c r="D223" s="3" t="s">
        <v>9</v>
      </c>
      <c r="E223" s="202" t="s">
        <v>8</v>
      </c>
      <c r="F223" s="210">
        <v>49.7</v>
      </c>
      <c r="G223" s="275">
        <v>80</v>
      </c>
      <c r="H223" s="185">
        <f>F223*G223</f>
        <v>3976</v>
      </c>
    </row>
    <row r="224" spans="1:8" x14ac:dyDescent="0.25">
      <c r="A224" s="219"/>
      <c r="B224" s="150"/>
      <c r="C224" s="105" t="s">
        <v>211</v>
      </c>
      <c r="D224" s="109"/>
      <c r="E224" s="104">
        <v>74</v>
      </c>
      <c r="F224" s="348"/>
      <c r="G224" s="283"/>
      <c r="H224" s="121">
        <f>SUM(H223)</f>
        <v>3976</v>
      </c>
    </row>
    <row r="225" spans="1:8" ht="60" x14ac:dyDescent="0.25">
      <c r="A225" s="217">
        <v>75</v>
      </c>
      <c r="B225" s="9"/>
      <c r="C225" s="34" t="s">
        <v>717</v>
      </c>
      <c r="D225" s="3" t="s">
        <v>9</v>
      </c>
      <c r="E225" s="2" t="s">
        <v>8</v>
      </c>
      <c r="F225" s="39">
        <v>30</v>
      </c>
      <c r="G225" s="280">
        <v>100</v>
      </c>
      <c r="H225" s="4">
        <f>F225*G225</f>
        <v>3000</v>
      </c>
    </row>
    <row r="226" spans="1:8" x14ac:dyDescent="0.25">
      <c r="A226" s="219"/>
      <c r="B226" s="150"/>
      <c r="C226" s="105" t="s">
        <v>211</v>
      </c>
      <c r="D226" s="109"/>
      <c r="E226" s="104">
        <v>75</v>
      </c>
      <c r="F226" s="348"/>
      <c r="G226" s="283"/>
      <c r="H226" s="121">
        <f>SUM(H225)</f>
        <v>3000</v>
      </c>
    </row>
    <row r="227" spans="1:8" s="187" customFormat="1" ht="65.25" customHeight="1" x14ac:dyDescent="0.25">
      <c r="A227" s="230">
        <v>77</v>
      </c>
      <c r="B227" s="96"/>
      <c r="C227" s="195" t="s">
        <v>900</v>
      </c>
      <c r="D227" s="3" t="s">
        <v>9</v>
      </c>
      <c r="E227" s="96" t="s">
        <v>8</v>
      </c>
      <c r="F227" s="185">
        <v>3.2</v>
      </c>
      <c r="G227" s="231">
        <v>250</v>
      </c>
      <c r="H227" s="162">
        <f>F227*G227</f>
        <v>800</v>
      </c>
    </row>
    <row r="228" spans="1:8" s="31" customFormat="1" x14ac:dyDescent="0.25">
      <c r="A228" s="219"/>
      <c r="B228" s="126"/>
      <c r="C228" s="105" t="s">
        <v>211</v>
      </c>
      <c r="D228" s="109"/>
      <c r="E228" s="104">
        <v>77</v>
      </c>
      <c r="F228" s="107"/>
      <c r="G228" s="279"/>
      <c r="H228" s="107">
        <f>SUM(H227)</f>
        <v>800</v>
      </c>
    </row>
    <row r="229" spans="1:8" ht="45" x14ac:dyDescent="0.25">
      <c r="A229" s="217">
        <v>78</v>
      </c>
      <c r="B229" s="16"/>
      <c r="C229" s="68" t="s">
        <v>718</v>
      </c>
      <c r="D229" s="3" t="s">
        <v>9</v>
      </c>
      <c r="E229" s="18" t="s">
        <v>8</v>
      </c>
      <c r="F229" s="322">
        <v>34.5</v>
      </c>
      <c r="G229" s="287">
        <v>20</v>
      </c>
      <c r="H229" s="10">
        <f>F229*G229</f>
        <v>690</v>
      </c>
    </row>
    <row r="230" spans="1:8" s="31" customFormat="1" x14ac:dyDescent="0.25">
      <c r="A230" s="219"/>
      <c r="B230" s="126"/>
      <c r="C230" s="105" t="s">
        <v>211</v>
      </c>
      <c r="D230" s="109"/>
      <c r="E230" s="104">
        <v>78</v>
      </c>
      <c r="F230" s="107"/>
      <c r="G230" s="279"/>
      <c r="H230" s="107">
        <f>SUM(H229)</f>
        <v>690</v>
      </c>
    </row>
    <row r="231" spans="1:8" s="211" customFormat="1" ht="43.5" x14ac:dyDescent="0.25">
      <c r="A231" s="217">
        <v>80</v>
      </c>
      <c r="B231" s="189"/>
      <c r="C231" s="208" t="s">
        <v>824</v>
      </c>
      <c r="D231" s="208"/>
      <c r="E231" s="204"/>
      <c r="F231" s="209"/>
      <c r="G231" s="275"/>
      <c r="H231" s="254"/>
    </row>
    <row r="232" spans="1:8" s="191" customFormat="1" ht="120" x14ac:dyDescent="0.25">
      <c r="A232" s="230"/>
      <c r="B232" s="186">
        <v>80.099999999999994</v>
      </c>
      <c r="C232" s="269" t="s">
        <v>896</v>
      </c>
      <c r="D232" s="263" t="s">
        <v>10</v>
      </c>
      <c r="E232" s="186" t="s">
        <v>825</v>
      </c>
      <c r="F232" s="264">
        <v>745</v>
      </c>
      <c r="G232" s="290">
        <v>2</v>
      </c>
      <c r="H232" s="10">
        <f>F232*G232</f>
        <v>1490</v>
      </c>
    </row>
    <row r="233" spans="1:8" s="191" customFormat="1" ht="120" x14ac:dyDescent="0.25">
      <c r="A233" s="230"/>
      <c r="B233" s="186">
        <v>80.199999999999989</v>
      </c>
      <c r="C233" s="269" t="s">
        <v>897</v>
      </c>
      <c r="D233" s="263" t="s">
        <v>10</v>
      </c>
      <c r="E233" s="186" t="s">
        <v>825</v>
      </c>
      <c r="F233" s="264">
        <v>4850</v>
      </c>
      <c r="G233" s="290">
        <v>1</v>
      </c>
      <c r="H233" s="10">
        <f>F233*G233</f>
        <v>4850</v>
      </c>
    </row>
    <row r="234" spans="1:8" x14ac:dyDescent="0.25">
      <c r="A234" s="218"/>
      <c r="B234" s="108"/>
      <c r="C234" s="105" t="s">
        <v>211</v>
      </c>
      <c r="D234" s="109"/>
      <c r="E234" s="104">
        <v>80</v>
      </c>
      <c r="F234" s="348"/>
      <c r="G234" s="283"/>
      <c r="H234" s="121">
        <f>SUM(H232:H233)</f>
        <v>6340</v>
      </c>
    </row>
    <row r="235" spans="1:8" ht="90" x14ac:dyDescent="0.25">
      <c r="A235" s="217">
        <v>81</v>
      </c>
      <c r="B235" s="2"/>
      <c r="C235" s="26" t="s">
        <v>531</v>
      </c>
      <c r="D235" s="3" t="s">
        <v>10</v>
      </c>
      <c r="E235" s="2" t="s">
        <v>8</v>
      </c>
      <c r="F235" s="351">
        <v>11.5</v>
      </c>
      <c r="G235" s="280">
        <v>400</v>
      </c>
      <c r="H235" s="10">
        <f>F235*G235</f>
        <v>4600</v>
      </c>
    </row>
    <row r="236" spans="1:8" x14ac:dyDescent="0.25">
      <c r="A236" s="218"/>
      <c r="B236" s="108"/>
      <c r="C236" s="105" t="s">
        <v>211</v>
      </c>
      <c r="D236" s="109"/>
      <c r="E236" s="104">
        <v>81</v>
      </c>
      <c r="F236" s="348"/>
      <c r="G236" s="283"/>
      <c r="H236" s="121">
        <f>SUM(H235)</f>
        <v>4600</v>
      </c>
    </row>
    <row r="237" spans="1:8" ht="30" x14ac:dyDescent="0.25">
      <c r="A237" s="217">
        <v>82</v>
      </c>
      <c r="B237" s="40"/>
      <c r="C237" s="133" t="s">
        <v>235</v>
      </c>
      <c r="D237" s="2" t="s">
        <v>9</v>
      </c>
      <c r="E237" s="42" t="s">
        <v>8</v>
      </c>
      <c r="F237" s="89">
        <v>0.39</v>
      </c>
      <c r="G237" s="291">
        <v>50</v>
      </c>
      <c r="H237" s="10">
        <f>F237*G237</f>
        <v>19.5</v>
      </c>
    </row>
    <row r="238" spans="1:8" x14ac:dyDescent="0.25">
      <c r="A238" s="218"/>
      <c r="B238" s="108"/>
      <c r="C238" s="105" t="s">
        <v>211</v>
      </c>
      <c r="D238" s="108"/>
      <c r="E238" s="104">
        <v>82</v>
      </c>
      <c r="F238" s="348"/>
      <c r="G238" s="283"/>
      <c r="H238" s="121">
        <f>SUM(H237)</f>
        <v>19.5</v>
      </c>
    </row>
    <row r="239" spans="1:8" ht="30" x14ac:dyDescent="0.25">
      <c r="A239" s="217">
        <v>83</v>
      </c>
      <c r="B239" s="40"/>
      <c r="C239" s="133" t="s">
        <v>719</v>
      </c>
      <c r="D239" s="2" t="s">
        <v>9</v>
      </c>
      <c r="E239" s="42" t="s">
        <v>34</v>
      </c>
      <c r="F239" s="352">
        <v>3.96</v>
      </c>
      <c r="G239" s="291">
        <v>100</v>
      </c>
      <c r="H239" s="10">
        <f>F239*G239</f>
        <v>396</v>
      </c>
    </row>
    <row r="240" spans="1:8" x14ac:dyDescent="0.25">
      <c r="A240" s="218"/>
      <c r="B240" s="134"/>
      <c r="C240" s="105" t="s">
        <v>211</v>
      </c>
      <c r="D240" s="108"/>
      <c r="E240" s="104">
        <v>83</v>
      </c>
      <c r="F240" s="348"/>
      <c r="G240" s="283"/>
      <c r="H240" s="121">
        <f>SUM(H239)</f>
        <v>396</v>
      </c>
    </row>
    <row r="241" spans="1:8" ht="45" x14ac:dyDescent="0.25">
      <c r="A241" s="217">
        <v>84</v>
      </c>
      <c r="B241" s="40"/>
      <c r="C241" s="133" t="s">
        <v>720</v>
      </c>
      <c r="D241" s="2" t="s">
        <v>9</v>
      </c>
      <c r="E241" s="42" t="s">
        <v>8</v>
      </c>
      <c r="F241" s="352">
        <v>1.5</v>
      </c>
      <c r="G241" s="291">
        <v>60</v>
      </c>
      <c r="H241" s="10">
        <f>F241*G241</f>
        <v>90</v>
      </c>
    </row>
    <row r="242" spans="1:8" x14ac:dyDescent="0.25">
      <c r="A242" s="218"/>
      <c r="B242" s="134"/>
      <c r="C242" s="105" t="s">
        <v>211</v>
      </c>
      <c r="D242" s="108"/>
      <c r="E242" s="104">
        <v>84</v>
      </c>
      <c r="F242" s="348"/>
      <c r="G242" s="283"/>
      <c r="H242" s="121">
        <f>SUM(H241)</f>
        <v>90</v>
      </c>
    </row>
    <row r="243" spans="1:8" s="15" customFormat="1" ht="45" x14ac:dyDescent="0.25">
      <c r="A243" s="217">
        <v>85</v>
      </c>
      <c r="B243" s="2"/>
      <c r="C243" s="26" t="s">
        <v>354</v>
      </c>
      <c r="D243" s="2" t="s">
        <v>9</v>
      </c>
      <c r="E243" s="2" t="s">
        <v>8</v>
      </c>
      <c r="F243" s="351">
        <v>19.559999999999999</v>
      </c>
      <c r="G243" s="280">
        <v>50</v>
      </c>
      <c r="H243" s="10">
        <f>F243*G243</f>
        <v>977.99999999999989</v>
      </c>
    </row>
    <row r="244" spans="1:8" s="15" customFormat="1" x14ac:dyDescent="0.25">
      <c r="A244" s="218"/>
      <c r="B244" s="108"/>
      <c r="C244" s="105" t="s">
        <v>211</v>
      </c>
      <c r="D244" s="108"/>
      <c r="E244" s="104">
        <v>85</v>
      </c>
      <c r="F244" s="348"/>
      <c r="G244" s="283"/>
      <c r="H244" s="121">
        <f>SUM(H243)</f>
        <v>977.99999999999989</v>
      </c>
    </row>
    <row r="245" spans="1:8" ht="42.75" x14ac:dyDescent="0.25">
      <c r="A245" s="217">
        <v>86</v>
      </c>
      <c r="B245" s="2"/>
      <c r="C245" s="11" t="s">
        <v>30</v>
      </c>
      <c r="D245" s="2"/>
      <c r="E245" s="9"/>
      <c r="F245" s="161"/>
      <c r="G245" s="284"/>
      <c r="H245" s="10"/>
    </row>
    <row r="246" spans="1:8" ht="30" x14ac:dyDescent="0.25">
      <c r="A246" s="180"/>
      <c r="B246" s="45">
        <v>86.1</v>
      </c>
      <c r="C246" s="86" t="s">
        <v>481</v>
      </c>
      <c r="D246" s="2" t="s">
        <v>9</v>
      </c>
      <c r="E246" s="9" t="s">
        <v>31</v>
      </c>
      <c r="F246" s="161">
        <v>6</v>
      </c>
      <c r="G246" s="292">
        <v>40</v>
      </c>
      <c r="H246" s="10">
        <f>F246*G246</f>
        <v>240</v>
      </c>
    </row>
    <row r="247" spans="1:8" ht="63.75" customHeight="1" x14ac:dyDescent="0.25">
      <c r="A247" s="227"/>
      <c r="B247" s="85">
        <v>86.199999999999989</v>
      </c>
      <c r="C247" s="84" t="s">
        <v>832</v>
      </c>
      <c r="D247" s="2" t="s">
        <v>9</v>
      </c>
      <c r="E247" s="151" t="s">
        <v>31</v>
      </c>
      <c r="F247" s="353">
        <v>9.8000000000000007</v>
      </c>
      <c r="G247" s="293">
        <v>200</v>
      </c>
      <c r="H247" s="193">
        <f>F247*G247</f>
        <v>1960.0000000000002</v>
      </c>
    </row>
    <row r="248" spans="1:8" ht="30" x14ac:dyDescent="0.25">
      <c r="A248" s="233"/>
      <c r="B248" s="85">
        <v>86.299999999999983</v>
      </c>
      <c r="C248" s="27" t="s">
        <v>32</v>
      </c>
      <c r="D248" s="2" t="s">
        <v>9</v>
      </c>
      <c r="E248" s="9" t="s">
        <v>31</v>
      </c>
      <c r="F248" s="161">
        <v>9.8000000000000007</v>
      </c>
      <c r="G248" s="284">
        <v>40</v>
      </c>
      <c r="H248" s="10">
        <f>F248*G248</f>
        <v>392</v>
      </c>
    </row>
    <row r="249" spans="1:8" s="65" customFormat="1" ht="64.5" customHeight="1" x14ac:dyDescent="0.25">
      <c r="A249" s="232"/>
      <c r="B249" s="85">
        <v>86.399999999999977</v>
      </c>
      <c r="C249" s="26" t="s">
        <v>902</v>
      </c>
      <c r="D249" s="2" t="s">
        <v>9</v>
      </c>
      <c r="E249" s="9" t="s">
        <v>31</v>
      </c>
      <c r="F249" s="161">
        <v>1.45</v>
      </c>
      <c r="G249" s="287">
        <v>300</v>
      </c>
      <c r="H249" s="10">
        <f>F249*G249</f>
        <v>435</v>
      </c>
    </row>
    <row r="250" spans="1:8" s="65" customFormat="1" ht="30" x14ac:dyDescent="0.25">
      <c r="A250" s="234"/>
      <c r="B250" s="85">
        <v>86.499999999999972</v>
      </c>
      <c r="C250" s="78" t="s">
        <v>470</v>
      </c>
      <c r="D250" s="2" t="s">
        <v>9</v>
      </c>
      <c r="E250" s="9" t="s">
        <v>31</v>
      </c>
      <c r="F250" s="354">
        <v>18</v>
      </c>
      <c r="G250" s="183">
        <v>40</v>
      </c>
      <c r="H250" s="163">
        <f>G250*F250</f>
        <v>720</v>
      </c>
    </row>
    <row r="251" spans="1:8" ht="28.5" customHeight="1" x14ac:dyDescent="0.25">
      <c r="A251" s="234"/>
      <c r="B251" s="85">
        <v>86.599999999999966</v>
      </c>
      <c r="C251" s="78" t="s">
        <v>471</v>
      </c>
      <c r="D251" s="2" t="s">
        <v>9</v>
      </c>
      <c r="E251" s="9" t="s">
        <v>31</v>
      </c>
      <c r="F251" s="354">
        <v>2.4</v>
      </c>
      <c r="G251" s="183">
        <v>40</v>
      </c>
      <c r="H251" s="163">
        <f>G251*F251</f>
        <v>96</v>
      </c>
    </row>
    <row r="252" spans="1:8" ht="30" x14ac:dyDescent="0.25">
      <c r="A252" s="233"/>
      <c r="B252" s="85">
        <v>86.69999999999996</v>
      </c>
      <c r="C252" s="26" t="s">
        <v>236</v>
      </c>
      <c r="D252" s="2" t="s">
        <v>9</v>
      </c>
      <c r="E252" s="9" t="s">
        <v>31</v>
      </c>
      <c r="F252" s="161">
        <v>1.45</v>
      </c>
      <c r="G252" s="287">
        <v>100</v>
      </c>
      <c r="H252" s="10">
        <f>F252*G252</f>
        <v>145</v>
      </c>
    </row>
    <row r="253" spans="1:8" x14ac:dyDescent="0.25">
      <c r="A253" s="218"/>
      <c r="B253" s="108"/>
      <c r="C253" s="105" t="s">
        <v>211</v>
      </c>
      <c r="D253" s="108"/>
      <c r="E253" s="104">
        <v>86</v>
      </c>
      <c r="F253" s="348"/>
      <c r="G253" s="283"/>
      <c r="H253" s="121">
        <f>SUM(H246:H252)</f>
        <v>3988</v>
      </c>
    </row>
    <row r="254" spans="1:8" ht="114.75" customHeight="1" x14ac:dyDescent="0.25">
      <c r="A254" s="217">
        <v>87</v>
      </c>
      <c r="B254" s="2"/>
      <c r="C254" s="26" t="s">
        <v>721</v>
      </c>
      <c r="D254" s="2" t="s">
        <v>9</v>
      </c>
      <c r="E254" s="9" t="s">
        <v>8</v>
      </c>
      <c r="F254" s="161">
        <v>0.32</v>
      </c>
      <c r="G254" s="284">
        <v>350</v>
      </c>
      <c r="H254" s="10">
        <f>F254*G254</f>
        <v>112</v>
      </c>
    </row>
    <row r="255" spans="1:8" x14ac:dyDescent="0.25">
      <c r="A255" s="218"/>
      <c r="B255" s="108"/>
      <c r="C255" s="105" t="s">
        <v>211</v>
      </c>
      <c r="D255" s="108"/>
      <c r="E255" s="104">
        <v>87</v>
      </c>
      <c r="F255" s="348"/>
      <c r="G255" s="283"/>
      <c r="H255" s="121">
        <f>SUM(H254)</f>
        <v>112</v>
      </c>
    </row>
    <row r="256" spans="1:8" ht="75.75" customHeight="1" x14ac:dyDescent="0.25">
      <c r="A256" s="217">
        <v>88</v>
      </c>
      <c r="B256" s="2"/>
      <c r="C256" s="26" t="s">
        <v>355</v>
      </c>
      <c r="D256" s="2" t="s">
        <v>9</v>
      </c>
      <c r="E256" s="2" t="s">
        <v>33</v>
      </c>
      <c r="F256" s="39">
        <v>0.65</v>
      </c>
      <c r="G256" s="280">
        <v>90</v>
      </c>
      <c r="H256" s="10">
        <f>F256*G256</f>
        <v>58.5</v>
      </c>
    </row>
    <row r="257" spans="1:8" x14ac:dyDescent="0.25">
      <c r="A257" s="218"/>
      <c r="B257" s="108"/>
      <c r="C257" s="105" t="s">
        <v>211</v>
      </c>
      <c r="D257" s="108"/>
      <c r="E257" s="104">
        <v>88</v>
      </c>
      <c r="F257" s="348"/>
      <c r="G257" s="283"/>
      <c r="H257" s="121">
        <f>SUM(H256)</f>
        <v>58.5</v>
      </c>
    </row>
    <row r="258" spans="1:8" ht="45" x14ac:dyDescent="0.25">
      <c r="A258" s="217">
        <v>89</v>
      </c>
      <c r="B258" s="3"/>
      <c r="C258" s="26" t="s">
        <v>532</v>
      </c>
      <c r="D258" s="2" t="s">
        <v>9</v>
      </c>
      <c r="E258" s="2" t="s">
        <v>8</v>
      </c>
      <c r="F258" s="12">
        <v>0.1</v>
      </c>
      <c r="G258" s="278">
        <v>800</v>
      </c>
      <c r="H258" s="10">
        <f>F258*G258</f>
        <v>80</v>
      </c>
    </row>
    <row r="259" spans="1:8" s="21" customFormat="1" x14ac:dyDescent="0.25">
      <c r="A259" s="219"/>
      <c r="B259" s="109"/>
      <c r="C259" s="105" t="s">
        <v>211</v>
      </c>
      <c r="D259" s="108"/>
      <c r="E259" s="104">
        <v>89</v>
      </c>
      <c r="F259" s="348"/>
      <c r="G259" s="283"/>
      <c r="H259" s="121">
        <f>SUM(H258)</f>
        <v>80</v>
      </c>
    </row>
    <row r="260" spans="1:8" s="21" customFormat="1" ht="28.5" x14ac:dyDescent="0.25">
      <c r="A260" s="180"/>
      <c r="B260" s="2"/>
      <c r="C260" s="20" t="s">
        <v>623</v>
      </c>
      <c r="D260" s="3"/>
      <c r="E260" s="9"/>
      <c r="F260" s="10"/>
      <c r="G260" s="284"/>
      <c r="H260" s="10"/>
    </row>
    <row r="261" spans="1:8" s="21" customFormat="1" ht="90" x14ac:dyDescent="0.25">
      <c r="A261" s="217">
        <v>90</v>
      </c>
      <c r="B261" s="2"/>
      <c r="C261" s="43" t="s">
        <v>722</v>
      </c>
      <c r="D261" s="3" t="s">
        <v>10</v>
      </c>
      <c r="E261" s="2" t="s">
        <v>29</v>
      </c>
      <c r="F261" s="4">
        <v>15</v>
      </c>
      <c r="G261" s="278">
        <v>200</v>
      </c>
      <c r="H261" s="4">
        <f>F261*G261</f>
        <v>3000</v>
      </c>
    </row>
    <row r="262" spans="1:8" s="21" customFormat="1" x14ac:dyDescent="0.25">
      <c r="A262" s="218"/>
      <c r="B262" s="104"/>
      <c r="C262" s="105" t="s">
        <v>211</v>
      </c>
      <c r="D262" s="109"/>
      <c r="E262" s="104">
        <v>90</v>
      </c>
      <c r="F262" s="348"/>
      <c r="G262" s="283"/>
      <c r="H262" s="121">
        <f>SUM(H261)</f>
        <v>3000</v>
      </c>
    </row>
    <row r="263" spans="1:8" s="21" customFormat="1" ht="42.75" x14ac:dyDescent="0.25">
      <c r="A263" s="180"/>
      <c r="B263" s="2"/>
      <c r="C263" s="20" t="s">
        <v>790</v>
      </c>
      <c r="D263" s="3"/>
      <c r="E263" s="9"/>
      <c r="F263" s="10"/>
      <c r="G263" s="284"/>
      <c r="H263" s="10"/>
    </row>
    <row r="264" spans="1:8" s="21" customFormat="1" ht="118.5" x14ac:dyDescent="0.25">
      <c r="A264" s="217">
        <v>91</v>
      </c>
      <c r="B264" s="2"/>
      <c r="C264" s="335" t="s">
        <v>959</v>
      </c>
      <c r="D264" s="3" t="s">
        <v>10</v>
      </c>
      <c r="E264" s="2" t="s">
        <v>29</v>
      </c>
      <c r="F264" s="4">
        <v>13.5</v>
      </c>
      <c r="G264" s="278">
        <v>150</v>
      </c>
      <c r="H264" s="4">
        <f>F264*G264</f>
        <v>2025</v>
      </c>
    </row>
    <row r="265" spans="1:8" s="21" customFormat="1" x14ac:dyDescent="0.25">
      <c r="A265" s="218"/>
      <c r="B265" s="104"/>
      <c r="C265" s="105" t="s">
        <v>211</v>
      </c>
      <c r="D265" s="109"/>
      <c r="E265" s="104">
        <v>91</v>
      </c>
      <c r="F265" s="348"/>
      <c r="G265" s="283"/>
      <c r="H265" s="121">
        <f>SUM(H264)</f>
        <v>2025</v>
      </c>
    </row>
    <row r="266" spans="1:8" s="97" customFormat="1" x14ac:dyDescent="0.25">
      <c r="A266" s="217">
        <v>92</v>
      </c>
      <c r="B266" s="2"/>
      <c r="C266" s="20" t="s">
        <v>356</v>
      </c>
      <c r="D266" s="3"/>
      <c r="E266" s="9"/>
      <c r="F266" s="10"/>
      <c r="G266" s="284"/>
      <c r="H266" s="10"/>
    </row>
    <row r="267" spans="1:8" s="97" customFormat="1" ht="30" x14ac:dyDescent="0.25">
      <c r="A267" s="235"/>
      <c r="B267" s="70">
        <v>92.1</v>
      </c>
      <c r="C267" s="81" t="s">
        <v>725</v>
      </c>
      <c r="D267" s="70" t="s">
        <v>9</v>
      </c>
      <c r="E267" s="70" t="s">
        <v>48</v>
      </c>
      <c r="F267" s="162">
        <v>12</v>
      </c>
      <c r="G267" s="258">
        <v>100</v>
      </c>
      <c r="H267" s="4">
        <f>F267*G267</f>
        <v>1200</v>
      </c>
    </row>
    <row r="268" spans="1:8" s="97" customFormat="1" ht="30" x14ac:dyDescent="0.25">
      <c r="A268" s="236"/>
      <c r="B268" s="70">
        <v>92.199999999999989</v>
      </c>
      <c r="C268" s="81" t="s">
        <v>724</v>
      </c>
      <c r="D268" s="70" t="s">
        <v>9</v>
      </c>
      <c r="E268" s="70" t="s">
        <v>48</v>
      </c>
      <c r="F268" s="162">
        <v>12</v>
      </c>
      <c r="G268" s="258">
        <v>100</v>
      </c>
      <c r="H268" s="4">
        <f>F268*G268</f>
        <v>1200</v>
      </c>
    </row>
    <row r="269" spans="1:8" s="97" customFormat="1" ht="30" x14ac:dyDescent="0.25">
      <c r="A269" s="236"/>
      <c r="B269" s="70">
        <v>92.299999999999983</v>
      </c>
      <c r="C269" s="81" t="s">
        <v>723</v>
      </c>
      <c r="D269" s="70" t="s">
        <v>9</v>
      </c>
      <c r="E269" s="70" t="s">
        <v>48</v>
      </c>
      <c r="F269" s="162">
        <v>12</v>
      </c>
      <c r="G269" s="258">
        <v>100</v>
      </c>
      <c r="H269" s="4">
        <f>F269*G269</f>
        <v>1200</v>
      </c>
    </row>
    <row r="270" spans="1:8" s="21" customFormat="1" ht="30" x14ac:dyDescent="0.25">
      <c r="A270" s="236"/>
      <c r="B270" s="70">
        <v>92.399999999999977</v>
      </c>
      <c r="C270" s="81" t="s">
        <v>726</v>
      </c>
      <c r="D270" s="70" t="s">
        <v>9</v>
      </c>
      <c r="E270" s="70" t="s">
        <v>48</v>
      </c>
      <c r="F270" s="162">
        <v>12</v>
      </c>
      <c r="G270" s="258">
        <v>100</v>
      </c>
      <c r="H270" s="4">
        <f>F270*G270</f>
        <v>1200</v>
      </c>
    </row>
    <row r="271" spans="1:8" s="21" customFormat="1" x14ac:dyDescent="0.25">
      <c r="A271" s="218"/>
      <c r="B271" s="104"/>
      <c r="C271" s="105" t="s">
        <v>211</v>
      </c>
      <c r="D271" s="109"/>
      <c r="E271" s="104">
        <v>92</v>
      </c>
      <c r="F271" s="348"/>
      <c r="G271" s="283"/>
      <c r="H271" s="121">
        <f>SUM(H267:H270)</f>
        <v>4800</v>
      </c>
    </row>
    <row r="272" spans="1:8" s="21" customFormat="1" ht="120" x14ac:dyDescent="0.25">
      <c r="A272" s="217">
        <v>93</v>
      </c>
      <c r="B272" s="115"/>
      <c r="C272" s="34" t="s">
        <v>357</v>
      </c>
      <c r="D272" s="3" t="s">
        <v>10</v>
      </c>
      <c r="E272" s="2" t="s">
        <v>8</v>
      </c>
      <c r="F272" s="322">
        <v>18</v>
      </c>
      <c r="G272" s="278">
        <v>50</v>
      </c>
      <c r="H272" s="10">
        <f>F272*G272</f>
        <v>900</v>
      </c>
    </row>
    <row r="273" spans="1:8" s="21" customFormat="1" x14ac:dyDescent="0.25">
      <c r="A273" s="219"/>
      <c r="B273" s="116"/>
      <c r="C273" s="105" t="s">
        <v>211</v>
      </c>
      <c r="D273" s="109"/>
      <c r="E273" s="104">
        <v>93</v>
      </c>
      <c r="F273" s="348"/>
      <c r="G273" s="283"/>
      <c r="H273" s="121">
        <f>SUM(H272)</f>
        <v>900</v>
      </c>
    </row>
    <row r="274" spans="1:8" s="65" customFormat="1" ht="28.5" x14ac:dyDescent="0.25">
      <c r="A274" s="217">
        <v>94</v>
      </c>
      <c r="B274" s="19"/>
      <c r="C274" s="22" t="s">
        <v>195</v>
      </c>
      <c r="D274" s="3"/>
      <c r="E274" s="23"/>
      <c r="F274" s="355"/>
      <c r="G274" s="294"/>
      <c r="H274" s="10"/>
    </row>
    <row r="275" spans="1:8" s="21" customFormat="1" ht="92.25" customHeight="1" x14ac:dyDescent="0.25">
      <c r="A275" s="229"/>
      <c r="B275" s="18">
        <v>94.1</v>
      </c>
      <c r="C275" s="34" t="s">
        <v>793</v>
      </c>
      <c r="D275" s="3" t="s">
        <v>10</v>
      </c>
      <c r="E275" s="18" t="s">
        <v>8</v>
      </c>
      <c r="F275" s="322">
        <v>3.5</v>
      </c>
      <c r="G275" s="287">
        <v>440</v>
      </c>
      <c r="H275" s="10">
        <f>F275*G275</f>
        <v>1540</v>
      </c>
    </row>
    <row r="276" spans="1:8" s="65" customFormat="1" ht="93" customHeight="1" x14ac:dyDescent="0.25">
      <c r="A276" s="229"/>
      <c r="B276" s="18">
        <v>94.199999999999989</v>
      </c>
      <c r="C276" s="34" t="s">
        <v>794</v>
      </c>
      <c r="D276" s="3" t="s">
        <v>10</v>
      </c>
      <c r="E276" s="18" t="s">
        <v>8</v>
      </c>
      <c r="F276" s="322">
        <v>3.5</v>
      </c>
      <c r="G276" s="287">
        <v>990</v>
      </c>
      <c r="H276" s="10">
        <f t="shared" ref="H276:H277" si="3">F276*G276</f>
        <v>3465</v>
      </c>
    </row>
    <row r="277" spans="1:8" ht="75" x14ac:dyDescent="0.25">
      <c r="A277" s="229"/>
      <c r="B277" s="18">
        <v>94.299999999999983</v>
      </c>
      <c r="C277" s="34" t="s">
        <v>795</v>
      </c>
      <c r="D277" s="3" t="s">
        <v>10</v>
      </c>
      <c r="E277" s="18" t="s">
        <v>8</v>
      </c>
      <c r="F277" s="322">
        <v>3.5</v>
      </c>
      <c r="G277" s="287">
        <v>990</v>
      </c>
      <c r="H277" s="10">
        <f t="shared" si="3"/>
        <v>3465</v>
      </c>
    </row>
    <row r="278" spans="1:8" x14ac:dyDescent="0.25">
      <c r="A278" s="228"/>
      <c r="B278" s="123"/>
      <c r="C278" s="105" t="s">
        <v>211</v>
      </c>
      <c r="D278" s="109"/>
      <c r="E278" s="104">
        <v>94</v>
      </c>
      <c r="F278" s="348"/>
      <c r="G278" s="283"/>
      <c r="H278" s="121">
        <f>SUM(H275:H277)</f>
        <v>8470</v>
      </c>
    </row>
    <row r="279" spans="1:8" ht="28.5" x14ac:dyDescent="0.25">
      <c r="A279" s="229">
        <v>95</v>
      </c>
      <c r="B279" s="18"/>
      <c r="C279" s="47" t="s">
        <v>942</v>
      </c>
      <c r="D279" s="3"/>
      <c r="E279" s="1"/>
      <c r="F279" s="350"/>
      <c r="G279" s="289"/>
      <c r="H279" s="30"/>
    </row>
    <row r="280" spans="1:8" s="36" customFormat="1" ht="60" x14ac:dyDescent="0.25">
      <c r="A280" s="217"/>
      <c r="B280" s="18"/>
      <c r="C280" s="34" t="s">
        <v>358</v>
      </c>
      <c r="D280" s="3" t="s">
        <v>10</v>
      </c>
      <c r="E280" s="18" t="s">
        <v>8</v>
      </c>
      <c r="F280" s="12">
        <v>50</v>
      </c>
      <c r="G280" s="278">
        <v>200</v>
      </c>
      <c r="H280" s="10">
        <f>F280*G280</f>
        <v>10000</v>
      </c>
    </row>
    <row r="281" spans="1:8" x14ac:dyDescent="0.25">
      <c r="A281" s="226"/>
      <c r="B281" s="123"/>
      <c r="C281" s="105" t="s">
        <v>211</v>
      </c>
      <c r="D281" s="109"/>
      <c r="E281" s="104">
        <v>95</v>
      </c>
      <c r="F281" s="348"/>
      <c r="G281" s="283"/>
      <c r="H281" s="121">
        <f>SUM(H280:H280)</f>
        <v>10000</v>
      </c>
    </row>
    <row r="282" spans="1:8" s="65" customFormat="1" ht="165.75" customHeight="1" x14ac:dyDescent="0.25">
      <c r="A282" s="217">
        <v>96</v>
      </c>
      <c r="B282" s="70"/>
      <c r="C282" s="81" t="s">
        <v>821</v>
      </c>
      <c r="D282" s="185" t="s">
        <v>9</v>
      </c>
      <c r="E282" s="186" t="s">
        <v>29</v>
      </c>
      <c r="F282" s="185">
        <v>32.9</v>
      </c>
      <c r="G282" s="258">
        <v>10</v>
      </c>
      <c r="H282" s="373">
        <f>F282*G282</f>
        <v>329</v>
      </c>
    </row>
    <row r="283" spans="1:8" x14ac:dyDescent="0.25">
      <c r="A283" s="218"/>
      <c r="B283" s="108"/>
      <c r="C283" s="105" t="s">
        <v>211</v>
      </c>
      <c r="D283" s="109"/>
      <c r="E283" s="104">
        <v>96</v>
      </c>
      <c r="F283" s="107"/>
      <c r="G283" s="279"/>
      <c r="H283" s="107">
        <f>SUM(H282)</f>
        <v>329</v>
      </c>
    </row>
    <row r="284" spans="1:8" ht="28.5" x14ac:dyDescent="0.25">
      <c r="A284" s="237"/>
      <c r="B284" s="18"/>
      <c r="C284" s="25" t="s">
        <v>35</v>
      </c>
      <c r="D284" s="3"/>
      <c r="E284" s="9"/>
      <c r="F284" s="351"/>
      <c r="G284" s="292"/>
      <c r="H284" s="10"/>
    </row>
    <row r="285" spans="1:8" ht="166.5" x14ac:dyDescent="0.25">
      <c r="A285" s="217">
        <v>97</v>
      </c>
      <c r="B285" s="337"/>
      <c r="C285" s="34" t="s">
        <v>533</v>
      </c>
      <c r="D285" s="12" t="s">
        <v>9</v>
      </c>
      <c r="E285" s="2" t="s">
        <v>29</v>
      </c>
      <c r="F285" s="39">
        <v>2.4500000000000002</v>
      </c>
      <c r="G285" s="278">
        <v>1000</v>
      </c>
      <c r="H285" s="10">
        <f>F285*G285</f>
        <v>2450</v>
      </c>
    </row>
    <row r="286" spans="1:8" x14ac:dyDescent="0.25">
      <c r="A286" s="225"/>
      <c r="B286" s="122"/>
      <c r="C286" s="105" t="s">
        <v>211</v>
      </c>
      <c r="D286" s="120"/>
      <c r="E286" s="104">
        <v>97</v>
      </c>
      <c r="F286" s="348"/>
      <c r="G286" s="283"/>
      <c r="H286" s="121">
        <f>SUM(H285)</f>
        <v>2450</v>
      </c>
    </row>
    <row r="287" spans="1:8" ht="93" x14ac:dyDescent="0.25">
      <c r="A287" s="217">
        <v>99</v>
      </c>
      <c r="B287" s="168"/>
      <c r="C287" s="13" t="s">
        <v>892</v>
      </c>
      <c r="D287" s="168" t="s">
        <v>9</v>
      </c>
      <c r="E287" s="168" t="s">
        <v>29</v>
      </c>
      <c r="F287" s="162">
        <v>7.2</v>
      </c>
      <c r="G287" s="258">
        <v>100</v>
      </c>
      <c r="H287" s="162">
        <f>G287*F287</f>
        <v>720</v>
      </c>
    </row>
    <row r="288" spans="1:8" s="65" customFormat="1" x14ac:dyDescent="0.25">
      <c r="A288" s="218"/>
      <c r="B288" s="123"/>
      <c r="C288" s="105" t="s">
        <v>211</v>
      </c>
      <c r="D288" s="109"/>
      <c r="E288" s="104">
        <v>99</v>
      </c>
      <c r="F288" s="348"/>
      <c r="G288" s="283"/>
      <c r="H288" s="121">
        <f>SUM(H287)</f>
        <v>720</v>
      </c>
    </row>
    <row r="289" spans="1:8" ht="120" x14ac:dyDescent="0.25">
      <c r="A289" s="217">
        <v>100</v>
      </c>
      <c r="B289" s="1"/>
      <c r="C289" s="71" t="s">
        <v>930</v>
      </c>
      <c r="D289" s="12" t="s">
        <v>9</v>
      </c>
      <c r="E289" s="29" t="s">
        <v>48</v>
      </c>
      <c r="F289" s="162">
        <v>3.48</v>
      </c>
      <c r="G289" s="295">
        <v>1000</v>
      </c>
      <c r="H289" s="10">
        <f>F289*G289</f>
        <v>3480</v>
      </c>
    </row>
    <row r="290" spans="1:8" s="65" customFormat="1" x14ac:dyDescent="0.25">
      <c r="A290" s="238"/>
      <c r="B290" s="123"/>
      <c r="C290" s="105" t="s">
        <v>211</v>
      </c>
      <c r="D290" s="120"/>
      <c r="E290" s="104">
        <v>100</v>
      </c>
      <c r="F290" s="348"/>
      <c r="G290" s="283"/>
      <c r="H290" s="121">
        <f>SUM(H289)</f>
        <v>3480</v>
      </c>
    </row>
    <row r="291" spans="1:8" ht="120" x14ac:dyDescent="0.25">
      <c r="A291" s="217">
        <v>101</v>
      </c>
      <c r="B291" s="18"/>
      <c r="C291" s="94" t="s">
        <v>798</v>
      </c>
      <c r="D291" s="12" t="s">
        <v>10</v>
      </c>
      <c r="E291" s="186" t="s">
        <v>29</v>
      </c>
      <c r="F291" s="265">
        <v>56</v>
      </c>
      <c r="G291" s="296">
        <v>200</v>
      </c>
      <c r="H291" s="10">
        <f>F291*G291</f>
        <v>11200</v>
      </c>
    </row>
    <row r="292" spans="1:8" x14ac:dyDescent="0.25">
      <c r="A292" s="238"/>
      <c r="B292" s="123"/>
      <c r="C292" s="105" t="s">
        <v>211</v>
      </c>
      <c r="D292" s="120"/>
      <c r="E292" s="104">
        <v>101</v>
      </c>
      <c r="F292" s="348"/>
      <c r="G292" s="283"/>
      <c r="H292" s="121">
        <f>SUM(H291)</f>
        <v>11200</v>
      </c>
    </row>
    <row r="293" spans="1:8" ht="107.25" customHeight="1" x14ac:dyDescent="0.25">
      <c r="A293" s="217">
        <v>102</v>
      </c>
      <c r="B293" s="18"/>
      <c r="C293" s="34" t="s">
        <v>937</v>
      </c>
      <c r="D293" s="12" t="s">
        <v>9</v>
      </c>
      <c r="E293" s="2" t="s">
        <v>29</v>
      </c>
      <c r="F293" s="12">
        <v>2.8</v>
      </c>
      <c r="G293" s="278">
        <v>2900</v>
      </c>
      <c r="H293" s="10">
        <f>F293*G293</f>
        <v>8119.9999999999991</v>
      </c>
    </row>
    <row r="294" spans="1:8" x14ac:dyDescent="0.25">
      <c r="A294" s="218"/>
      <c r="B294" s="123"/>
      <c r="C294" s="105" t="s">
        <v>211</v>
      </c>
      <c r="D294" s="120"/>
      <c r="E294" s="104">
        <v>102</v>
      </c>
      <c r="F294" s="348"/>
      <c r="G294" s="283"/>
      <c r="H294" s="121">
        <f>SUM(H293)</f>
        <v>8119.9999999999991</v>
      </c>
    </row>
    <row r="295" spans="1:8" ht="104.25" customHeight="1" x14ac:dyDescent="0.25">
      <c r="A295" s="217">
        <v>103</v>
      </c>
      <c r="B295" s="1"/>
      <c r="C295" s="32" t="s">
        <v>933</v>
      </c>
      <c r="D295" s="12" t="s">
        <v>9</v>
      </c>
      <c r="E295" s="29" t="s">
        <v>48</v>
      </c>
      <c r="F295" s="322">
        <v>1.1499999999999999</v>
      </c>
      <c r="G295" s="278">
        <v>14000</v>
      </c>
      <c r="H295" s="10">
        <f>F295*G295</f>
        <v>16099.999999999998</v>
      </c>
    </row>
    <row r="296" spans="1:8" x14ac:dyDescent="0.25">
      <c r="A296" s="218"/>
      <c r="B296" s="104"/>
      <c r="C296" s="105" t="s">
        <v>211</v>
      </c>
      <c r="D296" s="120"/>
      <c r="E296" s="104">
        <v>103</v>
      </c>
      <c r="F296" s="348"/>
      <c r="G296" s="283"/>
      <c r="H296" s="121">
        <f>SUM(H295)</f>
        <v>16099.999999999998</v>
      </c>
    </row>
    <row r="297" spans="1:8" ht="60" x14ac:dyDescent="0.25">
      <c r="A297" s="217">
        <v>104</v>
      </c>
      <c r="B297" s="1"/>
      <c r="C297" s="26" t="s">
        <v>359</v>
      </c>
      <c r="D297" s="12" t="s">
        <v>9</v>
      </c>
      <c r="E297" s="29" t="s">
        <v>29</v>
      </c>
      <c r="F297" s="322">
        <v>1.19</v>
      </c>
      <c r="G297" s="278">
        <v>6000</v>
      </c>
      <c r="H297" s="10">
        <f>F297*G297</f>
        <v>7140</v>
      </c>
    </row>
    <row r="298" spans="1:8" s="65" customFormat="1" x14ac:dyDescent="0.25">
      <c r="A298" s="218"/>
      <c r="B298" s="104"/>
      <c r="C298" s="105" t="s">
        <v>211</v>
      </c>
      <c r="D298" s="120"/>
      <c r="E298" s="104">
        <v>104</v>
      </c>
      <c r="F298" s="348"/>
      <c r="G298" s="283"/>
      <c r="H298" s="121">
        <f>SUM(H297)</f>
        <v>7140</v>
      </c>
    </row>
    <row r="299" spans="1:8" ht="60" x14ac:dyDescent="0.25">
      <c r="A299" s="217">
        <v>105</v>
      </c>
      <c r="B299" s="3"/>
      <c r="C299" s="26" t="s">
        <v>534</v>
      </c>
      <c r="D299" s="12" t="s">
        <v>9</v>
      </c>
      <c r="E299" s="2" t="s">
        <v>29</v>
      </c>
      <c r="F299" s="12">
        <v>0.95</v>
      </c>
      <c r="G299" s="278">
        <v>3500</v>
      </c>
      <c r="H299" s="10">
        <f>F299*G299</f>
        <v>3325</v>
      </c>
    </row>
    <row r="300" spans="1:8" x14ac:dyDescent="0.25">
      <c r="A300" s="219"/>
      <c r="B300" s="109"/>
      <c r="C300" s="105" t="s">
        <v>211</v>
      </c>
      <c r="D300" s="120"/>
      <c r="E300" s="104">
        <v>105</v>
      </c>
      <c r="F300" s="348"/>
      <c r="G300" s="283"/>
      <c r="H300" s="121">
        <f>SUM(H299)</f>
        <v>3325</v>
      </c>
    </row>
    <row r="301" spans="1:8" ht="75" x14ac:dyDescent="0.25">
      <c r="A301" s="217">
        <v>106</v>
      </c>
      <c r="B301" s="18"/>
      <c r="C301" s="26" t="s">
        <v>847</v>
      </c>
      <c r="D301" s="3" t="s">
        <v>9</v>
      </c>
      <c r="E301" s="2" t="s">
        <v>8</v>
      </c>
      <c r="F301" s="351">
        <v>27</v>
      </c>
      <c r="G301" s="181">
        <v>20</v>
      </c>
      <c r="H301" s="10">
        <f>F301*G301</f>
        <v>540</v>
      </c>
    </row>
    <row r="302" spans="1:8" x14ac:dyDescent="0.25">
      <c r="A302" s="238"/>
      <c r="B302" s="123"/>
      <c r="C302" s="105" t="s">
        <v>211</v>
      </c>
      <c r="D302" s="120"/>
      <c r="E302" s="104">
        <v>106</v>
      </c>
      <c r="F302" s="348"/>
      <c r="G302" s="283"/>
      <c r="H302" s="121">
        <f>SUM(H301)</f>
        <v>540</v>
      </c>
    </row>
    <row r="303" spans="1:8" x14ac:dyDescent="0.25">
      <c r="A303" s="180"/>
      <c r="B303" s="28"/>
      <c r="C303" s="8" t="s">
        <v>36</v>
      </c>
      <c r="D303" s="3"/>
      <c r="E303" s="2"/>
      <c r="F303" s="12"/>
      <c r="G303" s="278"/>
      <c r="H303" s="10"/>
    </row>
    <row r="304" spans="1:8" s="51" customFormat="1" ht="75" x14ac:dyDescent="0.25">
      <c r="A304" s="217">
        <v>107</v>
      </c>
      <c r="B304" s="18"/>
      <c r="C304" s="135" t="s">
        <v>535</v>
      </c>
      <c r="D304" s="12" t="s">
        <v>9</v>
      </c>
      <c r="E304" s="18" t="s">
        <v>8</v>
      </c>
      <c r="F304" s="353">
        <v>5.7</v>
      </c>
      <c r="G304" s="293">
        <v>350</v>
      </c>
      <c r="H304" s="10">
        <f>F304*G304</f>
        <v>1995</v>
      </c>
    </row>
    <row r="305" spans="1:48" s="177" customFormat="1" x14ac:dyDescent="0.25">
      <c r="A305" s="226"/>
      <c r="B305" s="123"/>
      <c r="C305" s="105" t="s">
        <v>211</v>
      </c>
      <c r="D305" s="120"/>
      <c r="E305" s="104">
        <v>107</v>
      </c>
      <c r="F305" s="348"/>
      <c r="G305" s="283"/>
      <c r="H305" s="121">
        <f>SUM(H304)</f>
        <v>1995</v>
      </c>
    </row>
    <row r="306" spans="1:48" s="51" customFormat="1" ht="75" x14ac:dyDescent="0.25">
      <c r="A306" s="217">
        <v>108</v>
      </c>
      <c r="B306" s="168"/>
      <c r="C306" s="71" t="s">
        <v>799</v>
      </c>
      <c r="D306" s="98" t="s">
        <v>9</v>
      </c>
      <c r="E306" s="72" t="s">
        <v>34</v>
      </c>
      <c r="F306" s="163">
        <v>13.75</v>
      </c>
      <c r="G306" s="295">
        <v>288</v>
      </c>
      <c r="H306" s="163">
        <f>F306*G306</f>
        <v>3960</v>
      </c>
    </row>
    <row r="307" spans="1:48" s="51" customFormat="1" x14ac:dyDescent="0.25">
      <c r="A307" s="226"/>
      <c r="B307" s="123"/>
      <c r="C307" s="105" t="s">
        <v>211</v>
      </c>
      <c r="D307" s="120"/>
      <c r="E307" s="104">
        <v>108</v>
      </c>
      <c r="F307" s="348"/>
      <c r="G307" s="283"/>
      <c r="H307" s="121">
        <f>SUM(H306)</f>
        <v>3960</v>
      </c>
    </row>
    <row r="308" spans="1:48" s="31" customFormat="1" ht="75" x14ac:dyDescent="0.25">
      <c r="A308" s="217">
        <v>109</v>
      </c>
      <c r="B308" s="18"/>
      <c r="C308" s="46" t="s">
        <v>536</v>
      </c>
      <c r="D308" s="12" t="s">
        <v>9</v>
      </c>
      <c r="E308" s="9" t="s">
        <v>8</v>
      </c>
      <c r="F308" s="351">
        <v>7.6</v>
      </c>
      <c r="G308" s="292">
        <v>500</v>
      </c>
      <c r="H308" s="10">
        <f>F308*G308</f>
        <v>3800</v>
      </c>
    </row>
    <row r="309" spans="1:48" s="31" customFormat="1" x14ac:dyDescent="0.25">
      <c r="A309" s="238"/>
      <c r="B309" s="123"/>
      <c r="C309" s="105" t="s">
        <v>211</v>
      </c>
      <c r="D309" s="120"/>
      <c r="E309" s="104">
        <v>109</v>
      </c>
      <c r="F309" s="348"/>
      <c r="G309" s="283"/>
      <c r="H309" s="121">
        <f>SUM(H308)</f>
        <v>3800</v>
      </c>
    </row>
    <row r="310" spans="1:48" s="31" customFormat="1" ht="90" x14ac:dyDescent="0.25">
      <c r="A310" s="217">
        <v>110</v>
      </c>
      <c r="B310" s="18"/>
      <c r="C310" s="34" t="s">
        <v>931</v>
      </c>
      <c r="D310" s="12" t="s">
        <v>9</v>
      </c>
      <c r="E310" s="9" t="s">
        <v>8</v>
      </c>
      <c r="F310" s="316">
        <v>4</v>
      </c>
      <c r="G310" s="280">
        <v>900</v>
      </c>
      <c r="H310" s="10">
        <f>F310*G310</f>
        <v>3600</v>
      </c>
    </row>
    <row r="311" spans="1:48" s="31" customFormat="1" x14ac:dyDescent="0.25">
      <c r="A311" s="226"/>
      <c r="B311" s="123"/>
      <c r="C311" s="105" t="s">
        <v>211</v>
      </c>
      <c r="D311" s="120"/>
      <c r="E311" s="104">
        <v>110</v>
      </c>
      <c r="F311" s="348"/>
      <c r="G311" s="283"/>
      <c r="H311" s="121">
        <f>SUM(H310)</f>
        <v>3600</v>
      </c>
    </row>
    <row r="312" spans="1:48" s="31" customFormat="1" ht="120" x14ac:dyDescent="0.25">
      <c r="A312" s="217">
        <v>111</v>
      </c>
      <c r="B312" s="18"/>
      <c r="C312" s="113" t="s">
        <v>960</v>
      </c>
      <c r="D312" s="12" t="s">
        <v>9</v>
      </c>
      <c r="E312" s="9" t="s">
        <v>8</v>
      </c>
      <c r="F312" s="316">
        <v>3.6</v>
      </c>
      <c r="G312" s="280">
        <v>300</v>
      </c>
      <c r="H312" s="10">
        <f>F312*G312</f>
        <v>1080</v>
      </c>
    </row>
    <row r="313" spans="1:48" s="65" customFormat="1" x14ac:dyDescent="0.25">
      <c r="A313" s="226"/>
      <c r="B313" s="123"/>
      <c r="C313" s="105" t="s">
        <v>211</v>
      </c>
      <c r="D313" s="120"/>
      <c r="E313" s="104">
        <v>111</v>
      </c>
      <c r="F313" s="348"/>
      <c r="G313" s="283"/>
      <c r="H313" s="121">
        <f>SUM(H312)</f>
        <v>1080</v>
      </c>
    </row>
    <row r="314" spans="1:48" ht="195.75" customHeight="1" x14ac:dyDescent="0.25">
      <c r="A314" s="217">
        <v>112</v>
      </c>
      <c r="B314" s="2"/>
      <c r="C314" s="34" t="s">
        <v>621</v>
      </c>
      <c r="D314" s="3" t="s">
        <v>9</v>
      </c>
      <c r="E314" s="2" t="s">
        <v>8</v>
      </c>
      <c r="F314" s="12">
        <v>2.37</v>
      </c>
      <c r="G314" s="278">
        <v>3500</v>
      </c>
      <c r="H314" s="4">
        <f>F314*G314</f>
        <v>8295</v>
      </c>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row>
    <row r="315" spans="1:48" s="97" customFormat="1" x14ac:dyDescent="0.25">
      <c r="A315" s="218"/>
      <c r="B315" s="108"/>
      <c r="C315" s="105" t="s">
        <v>211</v>
      </c>
      <c r="D315" s="109"/>
      <c r="E315" s="104">
        <v>112</v>
      </c>
      <c r="F315" s="107"/>
      <c r="G315" s="279"/>
      <c r="H315" s="107">
        <f>SUM(H314)</f>
        <v>8295</v>
      </c>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c r="AN315" s="176"/>
      <c r="AO315" s="176"/>
      <c r="AP315" s="176"/>
      <c r="AQ315" s="176"/>
      <c r="AR315" s="176"/>
      <c r="AS315" s="176"/>
      <c r="AT315" s="176"/>
      <c r="AU315" s="176"/>
      <c r="AV315" s="176"/>
    </row>
    <row r="316" spans="1:48" ht="90" x14ac:dyDescent="0.25">
      <c r="A316" s="217">
        <v>113</v>
      </c>
      <c r="B316" s="276"/>
      <c r="C316" s="14" t="s">
        <v>622</v>
      </c>
      <c r="D316" s="276" t="s">
        <v>9</v>
      </c>
      <c r="E316" s="276" t="s">
        <v>8</v>
      </c>
      <c r="F316" s="185">
        <v>3.75</v>
      </c>
      <c r="G316" s="231">
        <v>500</v>
      </c>
      <c r="H316" s="185">
        <f>G316*F316</f>
        <v>1875</v>
      </c>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row>
    <row r="317" spans="1:48" s="177" customFormat="1" x14ac:dyDescent="0.25">
      <c r="A317" s="218"/>
      <c r="B317" s="123"/>
      <c r="C317" s="105" t="s">
        <v>211</v>
      </c>
      <c r="D317" s="109"/>
      <c r="E317" s="104">
        <v>113</v>
      </c>
      <c r="F317" s="348"/>
      <c r="G317" s="283"/>
      <c r="H317" s="121">
        <f>SUM(H316)</f>
        <v>1875</v>
      </c>
    </row>
    <row r="318" spans="1:48" s="31" customFormat="1" ht="45" x14ac:dyDescent="0.25">
      <c r="A318" s="217">
        <v>114</v>
      </c>
      <c r="B318" s="276"/>
      <c r="C318" s="14" t="s">
        <v>854</v>
      </c>
      <c r="D318" s="276" t="s">
        <v>9</v>
      </c>
      <c r="E318" s="276" t="s">
        <v>8</v>
      </c>
      <c r="F318" s="185">
        <v>0.4</v>
      </c>
      <c r="G318" s="231">
        <v>1000</v>
      </c>
      <c r="H318" s="185">
        <f>F318*G318</f>
        <v>400</v>
      </c>
    </row>
    <row r="319" spans="1:48" s="65" customFormat="1" x14ac:dyDescent="0.25">
      <c r="A319" s="218"/>
      <c r="B319" s="123"/>
      <c r="C319" s="105" t="s">
        <v>211</v>
      </c>
      <c r="D319" s="109"/>
      <c r="E319" s="104">
        <v>114</v>
      </c>
      <c r="F319" s="348"/>
      <c r="G319" s="283"/>
      <c r="H319" s="121">
        <f>SUM(H318)</f>
        <v>400</v>
      </c>
    </row>
    <row r="320" spans="1:48" x14ac:dyDescent="0.25">
      <c r="A320" s="217">
        <v>116</v>
      </c>
      <c r="B320" s="29"/>
      <c r="C320" s="25" t="s">
        <v>454</v>
      </c>
      <c r="D320" s="3"/>
      <c r="E320" s="9"/>
      <c r="F320" s="161"/>
      <c r="G320" s="284"/>
      <c r="H320" s="10"/>
    </row>
    <row r="321" spans="1:11" s="65" customFormat="1" ht="135.75" customHeight="1" x14ac:dyDescent="0.25">
      <c r="A321" s="182"/>
      <c r="B321" s="128">
        <v>116.1</v>
      </c>
      <c r="C321" s="136" t="s">
        <v>871</v>
      </c>
      <c r="D321" s="3" t="s">
        <v>9</v>
      </c>
      <c r="E321" s="42" t="s">
        <v>37</v>
      </c>
      <c r="F321" s="316">
        <v>1.95</v>
      </c>
      <c r="G321" s="286">
        <v>600</v>
      </c>
      <c r="H321" s="10">
        <f>F321*G321</f>
        <v>1170</v>
      </c>
    </row>
    <row r="322" spans="1:11" s="319" customFormat="1" ht="149.25" customHeight="1" x14ac:dyDescent="0.25">
      <c r="A322" s="232"/>
      <c r="B322" s="85">
        <v>116.19999999999999</v>
      </c>
      <c r="C322" s="317" t="s">
        <v>800</v>
      </c>
      <c r="D322" s="130" t="s">
        <v>9</v>
      </c>
      <c r="E322" s="85" t="s">
        <v>37</v>
      </c>
      <c r="F322" s="356">
        <v>2.41</v>
      </c>
      <c r="G322" s="318">
        <v>500</v>
      </c>
      <c r="H322" s="10">
        <f>F322*G322</f>
        <v>1205</v>
      </c>
    </row>
    <row r="323" spans="1:11" x14ac:dyDescent="0.25">
      <c r="A323" s="218"/>
      <c r="B323" s="108"/>
      <c r="C323" s="105" t="s">
        <v>211</v>
      </c>
      <c r="D323" s="109"/>
      <c r="E323" s="104">
        <v>116</v>
      </c>
      <c r="F323" s="348"/>
      <c r="G323" s="283"/>
      <c r="H323" s="121">
        <f>SUM(H321:H322)</f>
        <v>2375</v>
      </c>
    </row>
    <row r="324" spans="1:11" x14ac:dyDescent="0.25">
      <c r="A324" s="217">
        <v>117</v>
      </c>
      <c r="B324" s="18"/>
      <c r="C324" s="8" t="s">
        <v>38</v>
      </c>
      <c r="D324" s="3"/>
      <c r="E324" s="9"/>
      <c r="F324" s="161"/>
      <c r="G324" s="284"/>
      <c r="H324" s="10"/>
    </row>
    <row r="325" spans="1:11" ht="30" x14ac:dyDescent="0.25">
      <c r="A325" s="180"/>
      <c r="B325" s="2">
        <v>117.1</v>
      </c>
      <c r="C325" s="26" t="s">
        <v>39</v>
      </c>
      <c r="D325" s="3" t="s">
        <v>9</v>
      </c>
      <c r="E325" s="9" t="s">
        <v>40</v>
      </c>
      <c r="F325" s="161">
        <v>0.95</v>
      </c>
      <c r="G325" s="284">
        <v>100</v>
      </c>
      <c r="H325" s="10">
        <f>F325*G325</f>
        <v>95</v>
      </c>
    </row>
    <row r="326" spans="1:11" s="196" customFormat="1" ht="30" x14ac:dyDescent="0.25">
      <c r="A326" s="180"/>
      <c r="B326" s="2">
        <v>117.19999999999999</v>
      </c>
      <c r="C326" s="32" t="s">
        <v>189</v>
      </c>
      <c r="D326" s="3" t="s">
        <v>9</v>
      </c>
      <c r="E326" s="29" t="s">
        <v>40</v>
      </c>
      <c r="F326" s="322">
        <v>0.67</v>
      </c>
      <c r="G326" s="278">
        <v>500</v>
      </c>
      <c r="H326" s="10">
        <f>F326*G326</f>
        <v>335</v>
      </c>
      <c r="K326" s="197"/>
    </row>
    <row r="327" spans="1:11" ht="60" x14ac:dyDescent="0.25">
      <c r="A327" s="239"/>
      <c r="B327" s="2">
        <v>117.29999999999998</v>
      </c>
      <c r="C327" s="95" t="s">
        <v>833</v>
      </c>
      <c r="D327" s="96" t="s">
        <v>9</v>
      </c>
      <c r="E327" s="186" t="s">
        <v>41</v>
      </c>
      <c r="F327" s="185">
        <v>0.41</v>
      </c>
      <c r="G327" s="297">
        <v>2000</v>
      </c>
      <c r="H327" s="264">
        <f>F327*G327</f>
        <v>820</v>
      </c>
    </row>
    <row r="328" spans="1:11" ht="211.5" customHeight="1" x14ac:dyDescent="0.25">
      <c r="A328" s="237"/>
      <c r="B328" s="2">
        <v>117.39999999999998</v>
      </c>
      <c r="C328" s="46" t="s">
        <v>863</v>
      </c>
      <c r="D328" s="3" t="s">
        <v>9</v>
      </c>
      <c r="E328" s="9" t="s">
        <v>41</v>
      </c>
      <c r="F328" s="351">
        <v>0.61</v>
      </c>
      <c r="G328" s="292">
        <v>13500</v>
      </c>
      <c r="H328" s="10">
        <f>F328*G328</f>
        <v>8235</v>
      </c>
    </row>
    <row r="329" spans="1:11" x14ac:dyDescent="0.25">
      <c r="A329" s="218"/>
      <c r="B329" s="108"/>
      <c r="C329" s="105" t="s">
        <v>211</v>
      </c>
      <c r="D329" s="109"/>
      <c r="E329" s="104">
        <v>117</v>
      </c>
      <c r="F329" s="348"/>
      <c r="G329" s="283"/>
      <c r="H329" s="121">
        <f>SUM(H325:H328)</f>
        <v>9485</v>
      </c>
    </row>
    <row r="330" spans="1:11" ht="105" x14ac:dyDescent="0.25">
      <c r="A330" s="217">
        <v>118</v>
      </c>
      <c r="B330" s="2"/>
      <c r="C330" s="26" t="s">
        <v>360</v>
      </c>
      <c r="D330" s="3" t="s">
        <v>9</v>
      </c>
      <c r="E330" s="3" t="s">
        <v>41</v>
      </c>
      <c r="F330" s="12">
        <v>0.28999999999999998</v>
      </c>
      <c r="G330" s="278">
        <v>3000</v>
      </c>
      <c r="H330" s="10">
        <f>F330*G330</f>
        <v>869.99999999999989</v>
      </c>
    </row>
    <row r="331" spans="1:11" x14ac:dyDescent="0.25">
      <c r="A331" s="218"/>
      <c r="B331" s="108"/>
      <c r="C331" s="105" t="s">
        <v>211</v>
      </c>
      <c r="D331" s="109"/>
      <c r="E331" s="104">
        <v>118</v>
      </c>
      <c r="F331" s="348"/>
      <c r="G331" s="283"/>
      <c r="H331" s="121">
        <f>SUM(H330)</f>
        <v>869.99999999999989</v>
      </c>
    </row>
    <row r="332" spans="1:11" x14ac:dyDescent="0.25">
      <c r="A332" s="217">
        <v>119</v>
      </c>
      <c r="B332" s="2"/>
      <c r="C332" s="8" t="s">
        <v>218</v>
      </c>
      <c r="D332" s="3"/>
      <c r="E332" s="1"/>
      <c r="F332" s="350"/>
      <c r="G332" s="289"/>
      <c r="H332" s="30"/>
    </row>
    <row r="333" spans="1:11" ht="60" x14ac:dyDescent="0.25">
      <c r="A333" s="229"/>
      <c r="B333" s="2">
        <v>119.1</v>
      </c>
      <c r="C333" s="34" t="s">
        <v>361</v>
      </c>
      <c r="D333" s="3" t="s">
        <v>9</v>
      </c>
      <c r="E333" s="9" t="s">
        <v>41</v>
      </c>
      <c r="F333" s="351">
        <v>0.05</v>
      </c>
      <c r="G333" s="278">
        <v>20000</v>
      </c>
      <c r="H333" s="10">
        <f>F333*G333</f>
        <v>1000</v>
      </c>
    </row>
    <row r="334" spans="1:11" s="31" customFormat="1" ht="141" customHeight="1" x14ac:dyDescent="0.25">
      <c r="A334" s="182"/>
      <c r="B334" s="2">
        <v>119.19999999999999</v>
      </c>
      <c r="C334" s="34" t="s">
        <v>944</v>
      </c>
      <c r="D334" s="3" t="s">
        <v>9</v>
      </c>
      <c r="E334" s="9" t="s">
        <v>41</v>
      </c>
      <c r="F334" s="351">
        <v>0.01</v>
      </c>
      <c r="G334" s="292">
        <v>160000</v>
      </c>
      <c r="H334" s="10">
        <f>F334*G334</f>
        <v>1600</v>
      </c>
    </row>
    <row r="335" spans="1:11" x14ac:dyDescent="0.25">
      <c r="A335" s="240"/>
      <c r="B335" s="108"/>
      <c r="C335" s="105" t="s">
        <v>211</v>
      </c>
      <c r="D335" s="109"/>
      <c r="E335" s="104">
        <v>119</v>
      </c>
      <c r="F335" s="348"/>
      <c r="G335" s="283"/>
      <c r="H335" s="121">
        <f>SUM(H333:H334)</f>
        <v>2600</v>
      </c>
    </row>
    <row r="336" spans="1:11" ht="34.5" customHeight="1" x14ac:dyDescent="0.25">
      <c r="A336" s="217">
        <v>121</v>
      </c>
      <c r="B336" s="2"/>
      <c r="C336" s="87" t="s">
        <v>482</v>
      </c>
      <c r="D336" s="3" t="s">
        <v>9</v>
      </c>
      <c r="E336" s="9" t="s">
        <v>41</v>
      </c>
      <c r="F336" s="351">
        <v>0.05</v>
      </c>
      <c r="G336" s="292">
        <v>6000</v>
      </c>
      <c r="H336" s="10">
        <f>F336*G336</f>
        <v>300</v>
      </c>
    </row>
    <row r="337" spans="1:8" x14ac:dyDescent="0.25">
      <c r="A337" s="218"/>
      <c r="B337" s="108"/>
      <c r="C337" s="105" t="s">
        <v>211</v>
      </c>
      <c r="D337" s="109"/>
      <c r="E337" s="104">
        <v>121</v>
      </c>
      <c r="F337" s="348"/>
      <c r="G337" s="283"/>
      <c r="H337" s="121">
        <f>SUM(H336)</f>
        <v>300</v>
      </c>
    </row>
    <row r="338" spans="1:8" ht="30" x14ac:dyDescent="0.25">
      <c r="A338" s="217">
        <v>122</v>
      </c>
      <c r="B338" s="1"/>
      <c r="C338" s="26" t="s">
        <v>537</v>
      </c>
      <c r="D338" s="3" t="s">
        <v>9</v>
      </c>
      <c r="E338" s="151" t="s">
        <v>31</v>
      </c>
      <c r="F338" s="353">
        <v>820</v>
      </c>
      <c r="G338" s="293">
        <v>1</v>
      </c>
      <c r="H338" s="10">
        <f>F338*G338</f>
        <v>820</v>
      </c>
    </row>
    <row r="339" spans="1:8" x14ac:dyDescent="0.25">
      <c r="A339" s="218"/>
      <c r="B339" s="104"/>
      <c r="C339" s="105" t="s">
        <v>211</v>
      </c>
      <c r="D339" s="109"/>
      <c r="E339" s="104">
        <v>122</v>
      </c>
      <c r="F339" s="348"/>
      <c r="G339" s="283"/>
      <c r="H339" s="121">
        <f>SUM(H338)</f>
        <v>820</v>
      </c>
    </row>
    <row r="340" spans="1:8" s="97" customFormat="1" ht="30" x14ac:dyDescent="0.25">
      <c r="A340" s="217">
        <v>123</v>
      </c>
      <c r="B340" s="39"/>
      <c r="C340" s="81" t="s">
        <v>850</v>
      </c>
      <c r="D340" s="2" t="s">
        <v>9</v>
      </c>
      <c r="E340" s="82" t="s">
        <v>851</v>
      </c>
      <c r="F340" s="347">
        <v>12.5</v>
      </c>
      <c r="G340" s="259">
        <v>25</v>
      </c>
      <c r="H340" s="347">
        <f>F340*G340</f>
        <v>312.5</v>
      </c>
    </row>
    <row r="341" spans="1:8" x14ac:dyDescent="0.25">
      <c r="A341" s="218"/>
      <c r="B341" s="104"/>
      <c r="C341" s="105" t="s">
        <v>211</v>
      </c>
      <c r="D341" s="109"/>
      <c r="E341" s="104">
        <v>123</v>
      </c>
      <c r="F341" s="348"/>
      <c r="G341" s="283"/>
      <c r="H341" s="121">
        <f>SUM(H340)</f>
        <v>312.5</v>
      </c>
    </row>
    <row r="342" spans="1:8" s="97" customFormat="1" ht="30" x14ac:dyDescent="0.25">
      <c r="A342" s="217">
        <v>124</v>
      </c>
      <c r="B342" s="39"/>
      <c r="C342" s="14" t="s">
        <v>852</v>
      </c>
      <c r="D342" s="2" t="s">
        <v>9</v>
      </c>
      <c r="E342" s="186" t="s">
        <v>41</v>
      </c>
      <c r="F342" s="254">
        <v>4.5</v>
      </c>
      <c r="G342" s="244">
        <v>150</v>
      </c>
      <c r="H342" s="347">
        <f>F342*G342</f>
        <v>675</v>
      </c>
    </row>
    <row r="343" spans="1:8" x14ac:dyDescent="0.25">
      <c r="A343" s="218"/>
      <c r="B343" s="104"/>
      <c r="C343" s="105" t="s">
        <v>211</v>
      </c>
      <c r="D343" s="109"/>
      <c r="E343" s="104">
        <v>124</v>
      </c>
      <c r="F343" s="348"/>
      <c r="G343" s="283"/>
      <c r="H343" s="121">
        <f>SUM(H342)</f>
        <v>675</v>
      </c>
    </row>
    <row r="344" spans="1:8" ht="45" x14ac:dyDescent="0.25">
      <c r="A344" s="217">
        <v>125</v>
      </c>
      <c r="B344" s="214"/>
      <c r="C344" s="14" t="s">
        <v>853</v>
      </c>
      <c r="D344" s="2" t="s">
        <v>9</v>
      </c>
      <c r="E344" s="186" t="s">
        <v>48</v>
      </c>
      <c r="F344" s="254">
        <v>91</v>
      </c>
      <c r="G344" s="244">
        <v>12</v>
      </c>
      <c r="H344" s="347">
        <f>F344*G344</f>
        <v>1092</v>
      </c>
    </row>
    <row r="345" spans="1:8" s="6" customFormat="1" x14ac:dyDescent="0.25">
      <c r="A345" s="228"/>
      <c r="B345" s="131"/>
      <c r="C345" s="105" t="s">
        <v>211</v>
      </c>
      <c r="D345" s="109"/>
      <c r="E345" s="104">
        <v>125</v>
      </c>
      <c r="F345" s="348"/>
      <c r="G345" s="283"/>
      <c r="H345" s="121">
        <f>SUM(H344)</f>
        <v>1092</v>
      </c>
    </row>
    <row r="346" spans="1:8" x14ac:dyDescent="0.25">
      <c r="A346" s="217">
        <v>126</v>
      </c>
      <c r="B346" s="29"/>
      <c r="C346" s="25" t="s">
        <v>42</v>
      </c>
      <c r="D346" s="3"/>
      <c r="E346" s="9"/>
      <c r="F346" s="161"/>
      <c r="G346" s="284"/>
      <c r="H346" s="10"/>
    </row>
    <row r="347" spans="1:8" ht="60" x14ac:dyDescent="0.25">
      <c r="A347" s="217"/>
      <c r="B347" s="29"/>
      <c r="C347" s="32" t="s">
        <v>43</v>
      </c>
      <c r="D347" s="3" t="s">
        <v>9</v>
      </c>
      <c r="E347" s="18" t="s">
        <v>44</v>
      </c>
      <c r="F347" s="322">
        <v>0.4</v>
      </c>
      <c r="G347" s="287">
        <v>200</v>
      </c>
      <c r="H347" s="10">
        <f>F347*G347</f>
        <v>80</v>
      </c>
    </row>
    <row r="348" spans="1:8" x14ac:dyDescent="0.25">
      <c r="A348" s="228"/>
      <c r="B348" s="127"/>
      <c r="C348" s="105" t="s">
        <v>211</v>
      </c>
      <c r="D348" s="109"/>
      <c r="E348" s="104">
        <v>126</v>
      </c>
      <c r="F348" s="348"/>
      <c r="G348" s="283"/>
      <c r="H348" s="121">
        <f>SUM(H347)</f>
        <v>80</v>
      </c>
    </row>
    <row r="349" spans="1:8" x14ac:dyDescent="0.25">
      <c r="A349" s="217">
        <v>127</v>
      </c>
      <c r="B349" s="29"/>
      <c r="C349" s="8" t="s">
        <v>219</v>
      </c>
      <c r="D349" s="3"/>
      <c r="E349" s="1"/>
      <c r="F349" s="350"/>
      <c r="G349" s="289"/>
      <c r="H349" s="30"/>
    </row>
    <row r="350" spans="1:8" s="177" customFormat="1" ht="84" customHeight="1" x14ac:dyDescent="0.25">
      <c r="A350" s="217"/>
      <c r="B350" s="29">
        <v>127.1</v>
      </c>
      <c r="C350" s="43" t="s">
        <v>362</v>
      </c>
      <c r="D350" s="3" t="s">
        <v>9</v>
      </c>
      <c r="E350" s="42" t="s">
        <v>45</v>
      </c>
      <c r="F350" s="161">
        <v>1.1000000000000001</v>
      </c>
      <c r="G350" s="287">
        <v>400</v>
      </c>
      <c r="H350" s="10">
        <f>F350*G350</f>
        <v>440.00000000000006</v>
      </c>
    </row>
    <row r="351" spans="1:8" s="31" customFormat="1" ht="149.25" customHeight="1" x14ac:dyDescent="0.25">
      <c r="A351" s="180"/>
      <c r="B351" s="29">
        <v>127.19999999999999</v>
      </c>
      <c r="C351" s="26" t="s">
        <v>363</v>
      </c>
      <c r="D351" s="3" t="s">
        <v>9</v>
      </c>
      <c r="E351" s="29" t="s">
        <v>46</v>
      </c>
      <c r="F351" s="322">
        <v>750</v>
      </c>
      <c r="G351" s="278">
        <v>8</v>
      </c>
      <c r="H351" s="10">
        <f>F351*G351</f>
        <v>6000</v>
      </c>
    </row>
    <row r="352" spans="1:8" s="31" customFormat="1" x14ac:dyDescent="0.25">
      <c r="A352" s="218"/>
      <c r="B352" s="108"/>
      <c r="C352" s="105" t="s">
        <v>211</v>
      </c>
      <c r="D352" s="109"/>
      <c r="E352" s="104">
        <v>127</v>
      </c>
      <c r="F352" s="348"/>
      <c r="G352" s="283"/>
      <c r="H352" s="121">
        <f>SUM(H350:H351)</f>
        <v>6440</v>
      </c>
    </row>
    <row r="353" spans="1:9" x14ac:dyDescent="0.25">
      <c r="A353" s="217">
        <v>128</v>
      </c>
      <c r="B353" s="2"/>
      <c r="C353" s="8" t="s">
        <v>220</v>
      </c>
      <c r="D353" s="3"/>
      <c r="E353" s="1"/>
      <c r="F353" s="350"/>
      <c r="G353" s="289"/>
      <c r="H353" s="30"/>
    </row>
    <row r="354" spans="1:9" ht="120" customHeight="1" x14ac:dyDescent="0.25">
      <c r="A354" s="217"/>
      <c r="B354" s="3">
        <v>128.1</v>
      </c>
      <c r="C354" s="26" t="s">
        <v>655</v>
      </c>
      <c r="D354" s="3" t="s">
        <v>9</v>
      </c>
      <c r="E354" s="9" t="s">
        <v>47</v>
      </c>
      <c r="F354" s="161">
        <v>50</v>
      </c>
      <c r="G354" s="284">
        <v>2</v>
      </c>
      <c r="H354" s="10">
        <f t="shared" ref="H354:H362" si="4">F354*G354</f>
        <v>100</v>
      </c>
    </row>
    <row r="355" spans="1:9" s="51" customFormat="1" ht="69.75" customHeight="1" x14ac:dyDescent="0.25">
      <c r="A355" s="217"/>
      <c r="B355" s="3">
        <v>128.19999999999999</v>
      </c>
      <c r="C355" s="26" t="s">
        <v>188</v>
      </c>
      <c r="D355" s="3" t="s">
        <v>9</v>
      </c>
      <c r="E355" s="9" t="s">
        <v>47</v>
      </c>
      <c r="F355" s="357">
        <v>71</v>
      </c>
      <c r="G355" s="298">
        <v>2</v>
      </c>
      <c r="H355" s="10">
        <f t="shared" si="4"/>
        <v>142</v>
      </c>
    </row>
    <row r="356" spans="1:9" ht="134.25" customHeight="1" x14ac:dyDescent="0.25">
      <c r="A356" s="182"/>
      <c r="B356" s="3">
        <v>128.29999999999998</v>
      </c>
      <c r="C356" s="136" t="s">
        <v>538</v>
      </c>
      <c r="D356" s="3" t="s">
        <v>9</v>
      </c>
      <c r="E356" s="42" t="s">
        <v>33</v>
      </c>
      <c r="F356" s="161">
        <v>0.22</v>
      </c>
      <c r="G356" s="287">
        <v>1000</v>
      </c>
      <c r="H356" s="10">
        <f t="shared" si="4"/>
        <v>220</v>
      </c>
    </row>
    <row r="357" spans="1:9" ht="108.75" customHeight="1" x14ac:dyDescent="0.25">
      <c r="A357" s="182"/>
      <c r="B357" s="3">
        <v>128.39999999999998</v>
      </c>
      <c r="C357" s="136" t="s">
        <v>539</v>
      </c>
      <c r="D357" s="3" t="s">
        <v>9</v>
      </c>
      <c r="E357" s="42" t="s">
        <v>33</v>
      </c>
      <c r="F357" s="161">
        <v>0.11</v>
      </c>
      <c r="G357" s="287">
        <v>5000</v>
      </c>
      <c r="H357" s="10">
        <f t="shared" si="4"/>
        <v>550</v>
      </c>
    </row>
    <row r="358" spans="1:9" s="65" customFormat="1" ht="115.5" customHeight="1" x14ac:dyDescent="0.25">
      <c r="A358" s="180"/>
      <c r="B358" s="3">
        <v>128.49999999999997</v>
      </c>
      <c r="C358" s="32" t="s">
        <v>190</v>
      </c>
      <c r="D358" s="3" t="s">
        <v>9</v>
      </c>
      <c r="E358" s="29" t="s">
        <v>47</v>
      </c>
      <c r="F358" s="322">
        <v>96.1</v>
      </c>
      <c r="G358" s="299">
        <v>3.5</v>
      </c>
      <c r="H358" s="10">
        <f t="shared" si="4"/>
        <v>336.34999999999997</v>
      </c>
    </row>
    <row r="359" spans="1:9" ht="49.5" customHeight="1" x14ac:dyDescent="0.25">
      <c r="A359" s="217"/>
      <c r="B359" s="3">
        <v>128.59999999999997</v>
      </c>
      <c r="C359" s="270" t="s">
        <v>898</v>
      </c>
      <c r="D359" s="3" t="s">
        <v>9</v>
      </c>
      <c r="E359" s="166" t="s">
        <v>801</v>
      </c>
      <c r="F359" s="162">
        <v>80</v>
      </c>
      <c r="G359" s="326">
        <v>1</v>
      </c>
      <c r="H359" s="10">
        <f t="shared" si="4"/>
        <v>80</v>
      </c>
    </row>
    <row r="360" spans="1:9" s="31" customFormat="1" ht="229.5" customHeight="1" x14ac:dyDescent="0.25">
      <c r="A360" s="241"/>
      <c r="B360" s="3">
        <v>128.69999999999996</v>
      </c>
      <c r="C360" s="43" t="s">
        <v>834</v>
      </c>
      <c r="D360" s="3" t="s">
        <v>9</v>
      </c>
      <c r="E360" s="42" t="s">
        <v>47</v>
      </c>
      <c r="F360" s="358">
        <v>10</v>
      </c>
      <c r="G360" s="300">
        <v>24.5</v>
      </c>
      <c r="H360" s="10">
        <f t="shared" si="4"/>
        <v>245</v>
      </c>
    </row>
    <row r="361" spans="1:9" s="176" customFormat="1" ht="68.25" customHeight="1" x14ac:dyDescent="0.25">
      <c r="A361" s="241"/>
      <c r="B361" s="3">
        <v>128.79999999999995</v>
      </c>
      <c r="C361" s="136" t="s">
        <v>656</v>
      </c>
      <c r="D361" s="3" t="s">
        <v>9</v>
      </c>
      <c r="E361" s="42" t="s">
        <v>33</v>
      </c>
      <c r="F361" s="358">
        <v>5</v>
      </c>
      <c r="G361" s="301">
        <v>125</v>
      </c>
      <c r="H361" s="10">
        <f t="shared" si="4"/>
        <v>625</v>
      </c>
      <c r="I361" s="207"/>
    </row>
    <row r="362" spans="1:9" s="31" customFormat="1" ht="84.75" customHeight="1" x14ac:dyDescent="0.25">
      <c r="A362" s="182"/>
      <c r="B362" s="3">
        <v>128.89999999999995</v>
      </c>
      <c r="C362" s="27" t="s">
        <v>657</v>
      </c>
      <c r="D362" s="3" t="s">
        <v>9</v>
      </c>
      <c r="E362" s="18" t="s">
        <v>45</v>
      </c>
      <c r="F362" s="322">
        <v>0.06</v>
      </c>
      <c r="G362" s="278">
        <v>2500</v>
      </c>
      <c r="H362" s="10">
        <f t="shared" si="4"/>
        <v>150</v>
      </c>
    </row>
    <row r="363" spans="1:9" s="31" customFormat="1" x14ac:dyDescent="0.25">
      <c r="A363" s="240"/>
      <c r="B363" s="109"/>
      <c r="C363" s="105" t="s">
        <v>211</v>
      </c>
      <c r="D363" s="109"/>
      <c r="E363" s="104">
        <v>128</v>
      </c>
      <c r="F363" s="348"/>
      <c r="G363" s="283"/>
      <c r="H363" s="121">
        <f>SUM(H354:H362)</f>
        <v>2448.35</v>
      </c>
    </row>
    <row r="364" spans="1:9" s="31" customFormat="1" ht="69.75" customHeight="1" x14ac:dyDescent="0.25">
      <c r="A364" s="217">
        <v>129</v>
      </c>
      <c r="B364" s="2"/>
      <c r="C364" s="26" t="s">
        <v>49</v>
      </c>
      <c r="D364" s="3" t="s">
        <v>9</v>
      </c>
      <c r="E364" s="9" t="s">
        <v>8</v>
      </c>
      <c r="F364" s="161">
        <v>0.86</v>
      </c>
      <c r="G364" s="284">
        <v>3600</v>
      </c>
      <c r="H364" s="10">
        <f>F364*G364</f>
        <v>3096</v>
      </c>
    </row>
    <row r="365" spans="1:9" s="65" customFormat="1" x14ac:dyDescent="0.25">
      <c r="A365" s="218"/>
      <c r="B365" s="108"/>
      <c r="C365" s="105" t="s">
        <v>211</v>
      </c>
      <c r="D365" s="109"/>
      <c r="E365" s="104">
        <v>129</v>
      </c>
      <c r="F365" s="348"/>
      <c r="G365" s="283"/>
      <c r="H365" s="121">
        <f>SUM(H364)</f>
        <v>3096</v>
      </c>
    </row>
    <row r="366" spans="1:9" s="327" customFormat="1" x14ac:dyDescent="0.25">
      <c r="A366" s="217">
        <v>132</v>
      </c>
      <c r="B366" s="18"/>
      <c r="C366" s="8" t="s">
        <v>894</v>
      </c>
      <c r="D366" s="3"/>
      <c r="E366" s="1"/>
      <c r="F366" s="350"/>
      <c r="G366" s="289"/>
      <c r="H366" s="30"/>
    </row>
    <row r="367" spans="1:9" s="327" customFormat="1" ht="60" x14ac:dyDescent="0.25">
      <c r="A367" s="180"/>
      <c r="B367" s="2">
        <v>132.1</v>
      </c>
      <c r="C367" s="34" t="s">
        <v>802</v>
      </c>
      <c r="D367" s="12" t="s">
        <v>9</v>
      </c>
      <c r="E367" s="3" t="s">
        <v>31</v>
      </c>
      <c r="F367" s="185">
        <v>1940.95</v>
      </c>
      <c r="G367" s="181">
        <v>2</v>
      </c>
      <c r="H367" s="10">
        <f t="shared" ref="H367:H372" si="5">F367*G367</f>
        <v>3881.9</v>
      </c>
    </row>
    <row r="368" spans="1:9" s="327" customFormat="1" ht="30" x14ac:dyDescent="0.25">
      <c r="A368" s="180"/>
      <c r="B368" s="2">
        <v>132.19999999999999</v>
      </c>
      <c r="C368" s="34" t="s">
        <v>803</v>
      </c>
      <c r="D368" s="12" t="s">
        <v>9</v>
      </c>
      <c r="E368" s="3" t="s">
        <v>33</v>
      </c>
      <c r="F368" s="185">
        <v>9.56</v>
      </c>
      <c r="G368" s="181">
        <v>25</v>
      </c>
      <c r="H368" s="10">
        <f t="shared" si="5"/>
        <v>239</v>
      </c>
    </row>
    <row r="369" spans="1:8" s="327" customFormat="1" ht="30" x14ac:dyDescent="0.25">
      <c r="A369" s="180"/>
      <c r="B369" s="2">
        <v>132.29999999999998</v>
      </c>
      <c r="C369" s="328" t="s">
        <v>804</v>
      </c>
      <c r="D369" s="12" t="s">
        <v>9</v>
      </c>
      <c r="E369" s="3" t="s">
        <v>801</v>
      </c>
      <c r="F369" s="185">
        <v>2407.75</v>
      </c>
      <c r="G369" s="181">
        <v>1</v>
      </c>
      <c r="H369" s="10">
        <f t="shared" si="5"/>
        <v>2407.75</v>
      </c>
    </row>
    <row r="370" spans="1:8" s="327" customFormat="1" ht="30" x14ac:dyDescent="0.25">
      <c r="A370" s="180"/>
      <c r="B370" s="2">
        <v>132.39999999999998</v>
      </c>
      <c r="C370" s="328" t="s">
        <v>805</v>
      </c>
      <c r="D370" s="12" t="s">
        <v>9</v>
      </c>
      <c r="E370" s="3" t="s">
        <v>801</v>
      </c>
      <c r="F370" s="185">
        <v>620.6</v>
      </c>
      <c r="G370" s="181">
        <v>1</v>
      </c>
      <c r="H370" s="10">
        <f t="shared" si="5"/>
        <v>620.6</v>
      </c>
    </row>
    <row r="371" spans="1:8" s="327" customFormat="1" ht="30" x14ac:dyDescent="0.25">
      <c r="A371" s="180"/>
      <c r="B371" s="2">
        <v>132.49999999999997</v>
      </c>
      <c r="C371" s="328" t="s">
        <v>806</v>
      </c>
      <c r="D371" s="12" t="s">
        <v>9</v>
      </c>
      <c r="E371" s="3" t="s">
        <v>33</v>
      </c>
      <c r="F371" s="185">
        <v>3.16</v>
      </c>
      <c r="G371" s="181">
        <v>25</v>
      </c>
      <c r="H371" s="10">
        <v>78.974999999999994</v>
      </c>
    </row>
    <row r="372" spans="1:8" ht="30" x14ac:dyDescent="0.25">
      <c r="A372" s="182"/>
      <c r="B372" s="2">
        <v>132.59999999999997</v>
      </c>
      <c r="C372" s="328" t="s">
        <v>807</v>
      </c>
      <c r="D372" s="2" t="s">
        <v>9</v>
      </c>
      <c r="E372" s="3" t="s">
        <v>33</v>
      </c>
      <c r="F372" s="185">
        <v>1.91</v>
      </c>
      <c r="G372" s="181">
        <v>100</v>
      </c>
      <c r="H372" s="10">
        <f t="shared" si="5"/>
        <v>191</v>
      </c>
    </row>
    <row r="373" spans="1:8" s="97" customFormat="1" x14ac:dyDescent="0.25">
      <c r="A373" s="218"/>
      <c r="B373" s="123"/>
      <c r="C373" s="105" t="s">
        <v>211</v>
      </c>
      <c r="D373" s="109"/>
      <c r="E373" s="104">
        <v>132</v>
      </c>
      <c r="F373" s="348"/>
      <c r="G373" s="283"/>
      <c r="H373" s="121">
        <f>SUM(H367:H372)</f>
        <v>7419.2250000000004</v>
      </c>
    </row>
    <row r="374" spans="1:8" ht="28.5" x14ac:dyDescent="0.25">
      <c r="A374" s="217">
        <v>133</v>
      </c>
      <c r="B374" s="2"/>
      <c r="C374" s="8" t="s">
        <v>951</v>
      </c>
      <c r="D374" s="5"/>
      <c r="E374" s="9"/>
      <c r="F374" s="161"/>
      <c r="G374" s="284"/>
      <c r="H374" s="10"/>
    </row>
    <row r="375" spans="1:8" s="65" customFormat="1" ht="55.5" customHeight="1" x14ac:dyDescent="0.25">
      <c r="A375" s="180"/>
      <c r="B375" s="2">
        <v>133.1</v>
      </c>
      <c r="C375" s="26" t="s">
        <v>50</v>
      </c>
      <c r="D375" s="12" t="s">
        <v>9</v>
      </c>
      <c r="E375" s="9" t="s">
        <v>31</v>
      </c>
      <c r="F375" s="161">
        <v>1867</v>
      </c>
      <c r="G375" s="284">
        <v>1</v>
      </c>
      <c r="H375" s="10">
        <f t="shared" ref="H375:H380" si="6">F375*G375</f>
        <v>1867</v>
      </c>
    </row>
    <row r="376" spans="1:8" s="65" customFormat="1" ht="145.5" customHeight="1" x14ac:dyDescent="0.25">
      <c r="A376" s="180"/>
      <c r="B376" s="2">
        <v>133.19999999999999</v>
      </c>
      <c r="C376" s="26" t="s">
        <v>51</v>
      </c>
      <c r="D376" s="12" t="s">
        <v>9</v>
      </c>
      <c r="E376" s="9" t="s">
        <v>33</v>
      </c>
      <c r="F376" s="161">
        <v>30.29</v>
      </c>
      <c r="G376" s="284">
        <v>320</v>
      </c>
      <c r="H376" s="10">
        <f t="shared" si="6"/>
        <v>9692.7999999999993</v>
      </c>
    </row>
    <row r="377" spans="1:8" s="65" customFormat="1" ht="151.5" customHeight="1" x14ac:dyDescent="0.25">
      <c r="A377" s="180"/>
      <c r="B377" s="2">
        <v>133.29999999999998</v>
      </c>
      <c r="C377" s="34" t="s">
        <v>191</v>
      </c>
      <c r="D377" s="12" t="s">
        <v>9</v>
      </c>
      <c r="E377" s="9" t="s">
        <v>8</v>
      </c>
      <c r="F377" s="161">
        <v>12.55</v>
      </c>
      <c r="G377" s="284">
        <v>864</v>
      </c>
      <c r="H377" s="10">
        <f t="shared" si="6"/>
        <v>10843.2</v>
      </c>
    </row>
    <row r="378" spans="1:8" s="65" customFormat="1" ht="132" customHeight="1" x14ac:dyDescent="0.25">
      <c r="A378" s="180"/>
      <c r="B378" s="2">
        <v>133.39999999999998</v>
      </c>
      <c r="C378" s="26" t="s">
        <v>52</v>
      </c>
      <c r="D378" s="12" t="s">
        <v>9</v>
      </c>
      <c r="E378" s="9" t="s">
        <v>33</v>
      </c>
      <c r="F378" s="161">
        <v>2.0299999999999998</v>
      </c>
      <c r="G378" s="284">
        <v>420</v>
      </c>
      <c r="H378" s="10">
        <f t="shared" si="6"/>
        <v>852.59999999999991</v>
      </c>
    </row>
    <row r="379" spans="1:8" ht="154.5" customHeight="1" x14ac:dyDescent="0.25">
      <c r="A379" s="180"/>
      <c r="B379" s="2">
        <v>133.49999999999997</v>
      </c>
      <c r="C379" s="26" t="s">
        <v>53</v>
      </c>
      <c r="D379" s="12" t="s">
        <v>9</v>
      </c>
      <c r="E379" s="9" t="s">
        <v>33</v>
      </c>
      <c r="F379" s="161">
        <v>38.22</v>
      </c>
      <c r="G379" s="284">
        <v>114</v>
      </c>
      <c r="H379" s="10">
        <f t="shared" si="6"/>
        <v>4357.08</v>
      </c>
    </row>
    <row r="380" spans="1:8" ht="99.75" customHeight="1" x14ac:dyDescent="0.25">
      <c r="A380" s="182"/>
      <c r="B380" s="2">
        <v>133.59999999999997</v>
      </c>
      <c r="C380" s="26" t="s">
        <v>658</v>
      </c>
      <c r="D380" s="2" t="s">
        <v>9</v>
      </c>
      <c r="E380" s="9" t="s">
        <v>31</v>
      </c>
      <c r="F380" s="161">
        <v>2</v>
      </c>
      <c r="G380" s="284">
        <v>400</v>
      </c>
      <c r="H380" s="10">
        <f t="shared" si="6"/>
        <v>800</v>
      </c>
    </row>
    <row r="381" spans="1:8" s="177" customFormat="1" x14ac:dyDescent="0.25">
      <c r="A381" s="226"/>
      <c r="B381" s="123"/>
      <c r="C381" s="105" t="s">
        <v>211</v>
      </c>
      <c r="D381" s="120"/>
      <c r="E381" s="104">
        <v>133</v>
      </c>
      <c r="F381" s="348"/>
      <c r="G381" s="283"/>
      <c r="H381" s="121">
        <f>SUM(H375:H380)</f>
        <v>28412.68</v>
      </c>
    </row>
    <row r="382" spans="1:8" s="6" customFormat="1" ht="28.5" x14ac:dyDescent="0.25">
      <c r="A382" s="217">
        <v>134</v>
      </c>
      <c r="B382" s="2"/>
      <c r="C382" s="35" t="s">
        <v>54</v>
      </c>
      <c r="D382" s="12"/>
      <c r="E382" s="9"/>
      <c r="F382" s="161"/>
      <c r="G382" s="284"/>
      <c r="H382" s="10"/>
    </row>
    <row r="383" spans="1:8" s="36" customFormat="1" ht="114.75" customHeight="1" x14ac:dyDescent="0.25">
      <c r="A383" s="180"/>
      <c r="B383" s="2">
        <v>134.1</v>
      </c>
      <c r="C383" s="26" t="s">
        <v>55</v>
      </c>
      <c r="D383" s="12" t="s">
        <v>9</v>
      </c>
      <c r="E383" s="9" t="s">
        <v>56</v>
      </c>
      <c r="F383" s="161">
        <v>6.5</v>
      </c>
      <c r="G383" s="284">
        <v>360</v>
      </c>
      <c r="H383" s="10">
        <f t="shared" ref="H383:H407" si="7">F383*G383</f>
        <v>2340</v>
      </c>
    </row>
    <row r="384" spans="1:8" s="36" customFormat="1" ht="113.25" customHeight="1" x14ac:dyDescent="0.25">
      <c r="A384" s="180"/>
      <c r="B384" s="2">
        <v>134.19999999999999</v>
      </c>
      <c r="C384" s="26" t="s">
        <v>57</v>
      </c>
      <c r="D384" s="12" t="s">
        <v>9</v>
      </c>
      <c r="E384" s="9" t="s">
        <v>56</v>
      </c>
      <c r="F384" s="161">
        <v>11</v>
      </c>
      <c r="G384" s="284">
        <v>125</v>
      </c>
      <c r="H384" s="10">
        <f t="shared" si="7"/>
        <v>1375</v>
      </c>
    </row>
    <row r="385" spans="1:10" s="36" customFormat="1" ht="69" customHeight="1" x14ac:dyDescent="0.25">
      <c r="A385" s="243"/>
      <c r="B385" s="2">
        <v>134.29999999999998</v>
      </c>
      <c r="C385" s="133" t="s">
        <v>577</v>
      </c>
      <c r="D385" s="2" t="s">
        <v>9</v>
      </c>
      <c r="E385" s="9" t="s">
        <v>56</v>
      </c>
      <c r="F385" s="352">
        <v>17</v>
      </c>
      <c r="G385" s="291">
        <v>70</v>
      </c>
      <c r="H385" s="10">
        <f t="shared" si="7"/>
        <v>1190</v>
      </c>
    </row>
    <row r="386" spans="1:10" s="36" customFormat="1" ht="61.5" customHeight="1" x14ac:dyDescent="0.25">
      <c r="A386" s="243"/>
      <c r="B386" s="2">
        <v>134.39999999999998</v>
      </c>
      <c r="C386" s="133" t="s">
        <v>574</v>
      </c>
      <c r="D386" s="2" t="s">
        <v>9</v>
      </c>
      <c r="E386" s="42" t="s">
        <v>56</v>
      </c>
      <c r="F386" s="352">
        <v>11.5</v>
      </c>
      <c r="G386" s="291">
        <v>50</v>
      </c>
      <c r="H386" s="10">
        <f t="shared" si="7"/>
        <v>575</v>
      </c>
    </row>
    <row r="387" spans="1:10" s="36" customFormat="1" ht="60.75" customHeight="1" x14ac:dyDescent="0.25">
      <c r="A387" s="243"/>
      <c r="B387" s="2">
        <v>134.49999999999997</v>
      </c>
      <c r="C387" s="133" t="s">
        <v>575</v>
      </c>
      <c r="D387" s="2" t="s">
        <v>9</v>
      </c>
      <c r="E387" s="42" t="s">
        <v>56</v>
      </c>
      <c r="F387" s="352">
        <v>11.5</v>
      </c>
      <c r="G387" s="291">
        <v>50</v>
      </c>
      <c r="H387" s="10">
        <f t="shared" si="7"/>
        <v>575</v>
      </c>
    </row>
    <row r="388" spans="1:10" s="36" customFormat="1" ht="57.75" customHeight="1" x14ac:dyDescent="0.25">
      <c r="A388" s="243"/>
      <c r="B388" s="2">
        <v>134.59999999999997</v>
      </c>
      <c r="C388" s="133" t="s">
        <v>576</v>
      </c>
      <c r="D388" s="2" t="s">
        <v>9</v>
      </c>
      <c r="E388" s="42" t="s">
        <v>56</v>
      </c>
      <c r="F388" s="352">
        <v>16</v>
      </c>
      <c r="G388" s="291">
        <v>36</v>
      </c>
      <c r="H388" s="10">
        <f t="shared" si="7"/>
        <v>576</v>
      </c>
    </row>
    <row r="389" spans="1:10" s="192" customFormat="1" ht="30" x14ac:dyDescent="0.25">
      <c r="A389" s="180"/>
      <c r="B389" s="2">
        <v>134.69999999999996</v>
      </c>
      <c r="C389" s="26" t="s">
        <v>578</v>
      </c>
      <c r="D389" s="2" t="s">
        <v>9</v>
      </c>
      <c r="E389" s="2" t="s">
        <v>8</v>
      </c>
      <c r="F389" s="39">
        <v>12</v>
      </c>
      <c r="G389" s="280">
        <v>100</v>
      </c>
      <c r="H389" s="10">
        <f t="shared" si="7"/>
        <v>1200</v>
      </c>
      <c r="I389" s="198"/>
      <c r="J389" s="198"/>
    </row>
    <row r="390" spans="1:10" ht="38.25" customHeight="1" x14ac:dyDescent="0.25">
      <c r="A390" s="242"/>
      <c r="B390" s="2">
        <v>134.79999999999995</v>
      </c>
      <c r="C390" s="205" t="s">
        <v>835</v>
      </c>
      <c r="D390" s="186" t="s">
        <v>9</v>
      </c>
      <c r="E390" s="206" t="s">
        <v>33</v>
      </c>
      <c r="F390" s="359">
        <v>4.5</v>
      </c>
      <c r="G390" s="302">
        <v>25</v>
      </c>
      <c r="H390" s="264">
        <f t="shared" si="7"/>
        <v>112.5</v>
      </c>
    </row>
    <row r="391" spans="1:10" ht="119.25" customHeight="1" x14ac:dyDescent="0.25">
      <c r="A391" s="243"/>
      <c r="B391" s="2">
        <v>134.89999999999995</v>
      </c>
      <c r="C391" s="133" t="s">
        <v>58</v>
      </c>
      <c r="D391" s="2" t="s">
        <v>9</v>
      </c>
      <c r="E391" s="42" t="s">
        <v>33</v>
      </c>
      <c r="F391" s="352">
        <v>4.5</v>
      </c>
      <c r="G391" s="291">
        <v>45</v>
      </c>
      <c r="H391" s="10">
        <f t="shared" si="7"/>
        <v>202.5</v>
      </c>
    </row>
    <row r="392" spans="1:10" ht="65.25" customHeight="1" x14ac:dyDescent="0.25">
      <c r="A392" s="243"/>
      <c r="B392" s="39">
        <v>134.1</v>
      </c>
      <c r="C392" s="133" t="s">
        <v>364</v>
      </c>
      <c r="D392" s="2" t="s">
        <v>9</v>
      </c>
      <c r="E392" s="42" t="s">
        <v>33</v>
      </c>
      <c r="F392" s="352">
        <v>5</v>
      </c>
      <c r="G392" s="291">
        <v>10</v>
      </c>
      <c r="H392" s="10">
        <f t="shared" si="7"/>
        <v>50</v>
      </c>
    </row>
    <row r="393" spans="1:10" ht="60.75" customHeight="1" x14ac:dyDescent="0.25">
      <c r="A393" s="243"/>
      <c r="B393" s="39">
        <v>134.11000000000001</v>
      </c>
      <c r="C393" s="133" t="s">
        <v>365</v>
      </c>
      <c r="D393" s="2" t="s">
        <v>9</v>
      </c>
      <c r="E393" s="42" t="s">
        <v>33</v>
      </c>
      <c r="F393" s="352">
        <v>5</v>
      </c>
      <c r="G393" s="291">
        <v>10</v>
      </c>
      <c r="H393" s="10">
        <f t="shared" si="7"/>
        <v>50</v>
      </c>
    </row>
    <row r="394" spans="1:10" ht="69.75" customHeight="1" x14ac:dyDescent="0.25">
      <c r="A394" s="243"/>
      <c r="B394" s="39">
        <v>134.12</v>
      </c>
      <c r="C394" s="133" t="s">
        <v>366</v>
      </c>
      <c r="D394" s="2" t="s">
        <v>9</v>
      </c>
      <c r="E394" s="42" t="s">
        <v>33</v>
      </c>
      <c r="F394" s="352">
        <v>5</v>
      </c>
      <c r="G394" s="291">
        <v>10</v>
      </c>
      <c r="H394" s="10">
        <f t="shared" si="7"/>
        <v>50</v>
      </c>
    </row>
    <row r="395" spans="1:10" ht="68.25" customHeight="1" x14ac:dyDescent="0.25">
      <c r="A395" s="243"/>
      <c r="B395" s="39">
        <v>134.13</v>
      </c>
      <c r="C395" s="133" t="s">
        <v>367</v>
      </c>
      <c r="D395" s="2" t="s">
        <v>9</v>
      </c>
      <c r="E395" s="42" t="s">
        <v>33</v>
      </c>
      <c r="F395" s="352">
        <v>5.5</v>
      </c>
      <c r="G395" s="291">
        <v>10</v>
      </c>
      <c r="H395" s="10">
        <f t="shared" si="7"/>
        <v>55</v>
      </c>
    </row>
    <row r="396" spans="1:10" ht="105.75" customHeight="1" x14ac:dyDescent="0.25">
      <c r="A396" s="243"/>
      <c r="B396" s="39">
        <v>134.13999999999999</v>
      </c>
      <c r="C396" s="133" t="s">
        <v>368</v>
      </c>
      <c r="D396" s="2" t="s">
        <v>9</v>
      </c>
      <c r="E396" s="42" t="s">
        <v>33</v>
      </c>
      <c r="F396" s="352">
        <v>4.5</v>
      </c>
      <c r="G396" s="291">
        <v>20</v>
      </c>
      <c r="H396" s="10">
        <f t="shared" si="7"/>
        <v>90</v>
      </c>
    </row>
    <row r="397" spans="1:10" s="15" customFormat="1" ht="117.75" customHeight="1" x14ac:dyDescent="0.25">
      <c r="A397" s="243"/>
      <c r="B397" s="39">
        <v>134.15</v>
      </c>
      <c r="C397" s="133" t="s">
        <v>369</v>
      </c>
      <c r="D397" s="2" t="s">
        <v>9</v>
      </c>
      <c r="E397" s="42" t="s">
        <v>33</v>
      </c>
      <c r="F397" s="352">
        <v>4.5</v>
      </c>
      <c r="G397" s="291">
        <v>20</v>
      </c>
      <c r="H397" s="10">
        <f t="shared" si="7"/>
        <v>90</v>
      </c>
    </row>
    <row r="398" spans="1:10" s="15" customFormat="1" ht="99.75" customHeight="1" x14ac:dyDescent="0.25">
      <c r="A398" s="243"/>
      <c r="B398" s="39">
        <v>134.16</v>
      </c>
      <c r="C398" s="133" t="s">
        <v>819</v>
      </c>
      <c r="D398" s="2" t="s">
        <v>9</v>
      </c>
      <c r="E398" s="42" t="s">
        <v>33</v>
      </c>
      <c r="F398" s="352">
        <v>5</v>
      </c>
      <c r="G398" s="291">
        <v>15</v>
      </c>
      <c r="H398" s="10">
        <f t="shared" si="7"/>
        <v>75</v>
      </c>
    </row>
    <row r="399" spans="1:10" ht="68.25" customHeight="1" x14ac:dyDescent="0.25">
      <c r="A399" s="180"/>
      <c r="B399" s="39">
        <v>134.16999999999999</v>
      </c>
      <c r="C399" s="26" t="s">
        <v>59</v>
      </c>
      <c r="D399" s="2" t="s">
        <v>9</v>
      </c>
      <c r="E399" s="9" t="s">
        <v>33</v>
      </c>
      <c r="F399" s="352">
        <v>5</v>
      </c>
      <c r="G399" s="284">
        <v>10</v>
      </c>
      <c r="H399" s="10">
        <f t="shared" si="7"/>
        <v>50</v>
      </c>
    </row>
    <row r="400" spans="1:10" ht="30" x14ac:dyDescent="0.25">
      <c r="A400" s="180"/>
      <c r="B400" s="39">
        <v>134.18</v>
      </c>
      <c r="C400" s="26" t="s">
        <v>60</v>
      </c>
      <c r="D400" s="2" t="s">
        <v>9</v>
      </c>
      <c r="E400" s="9" t="s">
        <v>33</v>
      </c>
      <c r="F400" s="352">
        <v>5</v>
      </c>
      <c r="G400" s="284">
        <v>8</v>
      </c>
      <c r="H400" s="10">
        <f t="shared" si="7"/>
        <v>40</v>
      </c>
    </row>
    <row r="401" spans="1:8" ht="30" x14ac:dyDescent="0.25">
      <c r="A401" s="180"/>
      <c r="B401" s="39">
        <v>134.19</v>
      </c>
      <c r="C401" s="26" t="s">
        <v>61</v>
      </c>
      <c r="D401" s="2" t="s">
        <v>9</v>
      </c>
      <c r="E401" s="9" t="s">
        <v>33</v>
      </c>
      <c r="F401" s="352">
        <v>5</v>
      </c>
      <c r="G401" s="284">
        <v>8</v>
      </c>
      <c r="H401" s="10">
        <f t="shared" si="7"/>
        <v>40</v>
      </c>
    </row>
    <row r="402" spans="1:8" ht="81.75" customHeight="1" x14ac:dyDescent="0.25">
      <c r="A402" s="180"/>
      <c r="B402" s="39">
        <v>134.19999999999999</v>
      </c>
      <c r="C402" s="26" t="s">
        <v>659</v>
      </c>
      <c r="D402" s="2" t="s">
        <v>9</v>
      </c>
      <c r="E402" s="9" t="s">
        <v>33</v>
      </c>
      <c r="F402" s="352">
        <v>5</v>
      </c>
      <c r="G402" s="284">
        <v>25</v>
      </c>
      <c r="H402" s="10">
        <f t="shared" si="7"/>
        <v>125</v>
      </c>
    </row>
    <row r="403" spans="1:8" s="65" customFormat="1" ht="42" customHeight="1" x14ac:dyDescent="0.25">
      <c r="A403" s="180"/>
      <c r="B403" s="39">
        <v>134.21</v>
      </c>
      <c r="C403" s="26" t="s">
        <v>62</v>
      </c>
      <c r="D403" s="2" t="s">
        <v>9</v>
      </c>
      <c r="E403" s="9" t="s">
        <v>33</v>
      </c>
      <c r="F403" s="352">
        <v>5</v>
      </c>
      <c r="G403" s="284">
        <v>10</v>
      </c>
      <c r="H403" s="10">
        <f t="shared" si="7"/>
        <v>50</v>
      </c>
    </row>
    <row r="404" spans="1:8" s="65" customFormat="1" ht="45.75" customHeight="1" x14ac:dyDescent="0.25">
      <c r="A404" s="180"/>
      <c r="B404" s="39">
        <v>134.22</v>
      </c>
      <c r="C404" s="88" t="s">
        <v>483</v>
      </c>
      <c r="D404" s="2" t="s">
        <v>9</v>
      </c>
      <c r="E404" s="2" t="s">
        <v>8</v>
      </c>
      <c r="F404" s="39">
        <v>12</v>
      </c>
      <c r="G404" s="280">
        <v>25</v>
      </c>
      <c r="H404" s="10">
        <f t="shared" si="7"/>
        <v>300</v>
      </c>
    </row>
    <row r="405" spans="1:8" s="65" customFormat="1" ht="30.75" customHeight="1" x14ac:dyDescent="0.25">
      <c r="A405" s="180"/>
      <c r="B405" s="39">
        <v>134.22999999999999</v>
      </c>
      <c r="C405" s="88" t="s">
        <v>484</v>
      </c>
      <c r="D405" s="2" t="s">
        <v>9</v>
      </c>
      <c r="E405" s="2" t="s">
        <v>33</v>
      </c>
      <c r="F405" s="39">
        <v>4.5</v>
      </c>
      <c r="G405" s="280">
        <v>5</v>
      </c>
      <c r="H405" s="10">
        <f t="shared" si="7"/>
        <v>22.5</v>
      </c>
    </row>
    <row r="406" spans="1:8" ht="27" customHeight="1" x14ac:dyDescent="0.25">
      <c r="A406" s="180"/>
      <c r="B406" s="39">
        <v>134.24</v>
      </c>
      <c r="C406" s="88" t="s">
        <v>485</v>
      </c>
      <c r="D406" s="2" t="s">
        <v>9</v>
      </c>
      <c r="E406" s="2" t="s">
        <v>33</v>
      </c>
      <c r="F406" s="39">
        <v>4.5</v>
      </c>
      <c r="G406" s="280">
        <v>5</v>
      </c>
      <c r="H406" s="10">
        <f t="shared" si="7"/>
        <v>22.5</v>
      </c>
    </row>
    <row r="407" spans="1:8" ht="46.5" customHeight="1" x14ac:dyDescent="0.25">
      <c r="A407" s="180"/>
      <c r="B407" s="39">
        <v>134.25</v>
      </c>
      <c r="C407" s="26" t="s">
        <v>872</v>
      </c>
      <c r="D407" s="2" t="s">
        <v>9</v>
      </c>
      <c r="E407" s="9" t="s">
        <v>45</v>
      </c>
      <c r="F407" s="352">
        <v>2</v>
      </c>
      <c r="G407" s="284">
        <v>20</v>
      </c>
      <c r="H407" s="10">
        <f t="shared" si="7"/>
        <v>40</v>
      </c>
    </row>
    <row r="408" spans="1:8" s="48" customFormat="1" x14ac:dyDescent="0.25">
      <c r="A408" s="218"/>
      <c r="B408" s="137"/>
      <c r="C408" s="105" t="s">
        <v>211</v>
      </c>
      <c r="D408" s="108"/>
      <c r="E408" s="104">
        <v>134</v>
      </c>
      <c r="F408" s="348"/>
      <c r="G408" s="283"/>
      <c r="H408" s="121">
        <f>SUM(H383:H407)</f>
        <v>9296</v>
      </c>
    </row>
    <row r="409" spans="1:8" s="65" customFormat="1" x14ac:dyDescent="0.25">
      <c r="A409" s="217">
        <v>137</v>
      </c>
      <c r="B409" s="2"/>
      <c r="C409" s="11" t="s">
        <v>192</v>
      </c>
      <c r="D409" s="2"/>
      <c r="E409" s="18"/>
      <c r="F409" s="322"/>
      <c r="G409" s="287"/>
      <c r="H409" s="10"/>
    </row>
    <row r="410" spans="1:8" ht="30" x14ac:dyDescent="0.25">
      <c r="A410" s="180"/>
      <c r="B410" s="2">
        <v>137.1</v>
      </c>
      <c r="C410" s="88" t="s">
        <v>486</v>
      </c>
      <c r="D410" s="2" t="s">
        <v>9</v>
      </c>
      <c r="E410" s="2" t="s">
        <v>33</v>
      </c>
      <c r="F410" s="39">
        <v>4.5</v>
      </c>
      <c r="G410" s="280">
        <v>6</v>
      </c>
      <c r="H410" s="10">
        <f>F410*G410</f>
        <v>27</v>
      </c>
    </row>
    <row r="411" spans="1:8" ht="30" x14ac:dyDescent="0.25">
      <c r="A411" s="180"/>
      <c r="B411" s="85">
        <v>137.19999999999999</v>
      </c>
      <c r="C411" s="26" t="s">
        <v>540</v>
      </c>
      <c r="D411" s="3" t="s">
        <v>9</v>
      </c>
      <c r="E411" s="138" t="s">
        <v>8</v>
      </c>
      <c r="F411" s="161">
        <v>0.72</v>
      </c>
      <c r="G411" s="284">
        <v>50</v>
      </c>
      <c r="H411" s="10">
        <f>F411*G411</f>
        <v>36</v>
      </c>
    </row>
    <row r="412" spans="1:8" x14ac:dyDescent="0.25">
      <c r="A412" s="218"/>
      <c r="B412" s="108"/>
      <c r="C412" s="105" t="s">
        <v>211</v>
      </c>
      <c r="D412" s="109"/>
      <c r="E412" s="104">
        <v>137</v>
      </c>
      <c r="F412" s="348"/>
      <c r="G412" s="283"/>
      <c r="H412" s="121">
        <f>SUM(H410:H411)</f>
        <v>63</v>
      </c>
    </row>
    <row r="413" spans="1:8" s="198" customFormat="1" x14ac:dyDescent="0.25">
      <c r="A413" s="243"/>
      <c r="B413" s="2"/>
      <c r="C413" s="8" t="s">
        <v>63</v>
      </c>
      <c r="D413" s="2"/>
      <c r="E413" s="2"/>
      <c r="F413" s="4"/>
      <c r="G413" s="278"/>
      <c r="H413" s="10"/>
    </row>
    <row r="414" spans="1:8" s="51" customFormat="1" x14ac:dyDescent="0.25">
      <c r="A414" s="217">
        <v>138</v>
      </c>
      <c r="B414" s="186"/>
      <c r="C414" s="212" t="s">
        <v>840</v>
      </c>
      <c r="D414" s="186" t="s">
        <v>9</v>
      </c>
      <c r="E414" s="186" t="s">
        <v>45</v>
      </c>
      <c r="F414" s="185">
        <v>0.5</v>
      </c>
      <c r="G414" s="290">
        <v>200</v>
      </c>
      <c r="H414" s="264">
        <f>F414*G414</f>
        <v>100</v>
      </c>
    </row>
    <row r="415" spans="1:8" s="192" customFormat="1" x14ac:dyDescent="0.25">
      <c r="A415" s="218"/>
      <c r="B415" s="108"/>
      <c r="C415" s="105" t="s">
        <v>211</v>
      </c>
      <c r="D415" s="108"/>
      <c r="E415" s="104">
        <v>138</v>
      </c>
      <c r="F415" s="348"/>
      <c r="G415" s="283"/>
      <c r="H415" s="121">
        <f>SUM(H414)</f>
        <v>100</v>
      </c>
    </row>
    <row r="416" spans="1:8" s="51" customFormat="1" ht="54.75" customHeight="1" x14ac:dyDescent="0.25">
      <c r="A416" s="217">
        <v>139</v>
      </c>
      <c r="B416" s="186"/>
      <c r="C416" s="212" t="s">
        <v>498</v>
      </c>
      <c r="D416" s="186" t="s">
        <v>9</v>
      </c>
      <c r="E416" s="186" t="s">
        <v>31</v>
      </c>
      <c r="F416" s="254">
        <v>1</v>
      </c>
      <c r="G416" s="303">
        <v>200</v>
      </c>
      <c r="H416" s="264">
        <f>F416*G416</f>
        <v>200</v>
      </c>
    </row>
    <row r="417" spans="1:8" s="198" customFormat="1" x14ac:dyDescent="0.25">
      <c r="A417" s="218"/>
      <c r="B417" s="108"/>
      <c r="C417" s="105" t="s">
        <v>211</v>
      </c>
      <c r="D417" s="108"/>
      <c r="E417" s="104">
        <v>139</v>
      </c>
      <c r="F417" s="348"/>
      <c r="G417" s="283"/>
      <c r="H417" s="121">
        <f>SUM(H416)</f>
        <v>200</v>
      </c>
    </row>
    <row r="418" spans="1:8" s="65" customFormat="1" ht="30" x14ac:dyDescent="0.25">
      <c r="A418" s="215">
        <v>140</v>
      </c>
      <c r="B418" s="72"/>
      <c r="C418" s="92" t="s">
        <v>502</v>
      </c>
      <c r="D418" s="2" t="s">
        <v>9</v>
      </c>
      <c r="E418" s="156" t="s">
        <v>45</v>
      </c>
      <c r="F418" s="360">
        <v>0.44</v>
      </c>
      <c r="G418" s="179">
        <v>100</v>
      </c>
      <c r="H418" s="10">
        <f>F418*G418</f>
        <v>44</v>
      </c>
    </row>
    <row r="419" spans="1:8" s="198" customFormat="1" x14ac:dyDescent="0.25">
      <c r="A419" s="218"/>
      <c r="B419" s="108"/>
      <c r="C419" s="105" t="s">
        <v>211</v>
      </c>
      <c r="D419" s="108"/>
      <c r="E419" s="104">
        <v>140</v>
      </c>
      <c r="F419" s="348"/>
      <c r="G419" s="283"/>
      <c r="H419" s="121">
        <f>SUM(H418)</f>
        <v>44</v>
      </c>
    </row>
    <row r="420" spans="1:8" s="51" customFormat="1" ht="30" x14ac:dyDescent="0.25">
      <c r="A420" s="217">
        <v>141</v>
      </c>
      <c r="B420" s="40"/>
      <c r="C420" s="133" t="s">
        <v>370</v>
      </c>
      <c r="D420" s="2" t="s">
        <v>9</v>
      </c>
      <c r="E420" s="42" t="s">
        <v>31</v>
      </c>
      <c r="F420" s="352">
        <v>2.4</v>
      </c>
      <c r="G420" s="291">
        <v>20</v>
      </c>
      <c r="H420" s="10">
        <f>F420*G420</f>
        <v>48</v>
      </c>
    </row>
    <row r="421" spans="1:8" x14ac:dyDescent="0.25">
      <c r="A421" s="226"/>
      <c r="B421" s="134"/>
      <c r="C421" s="105" t="s">
        <v>211</v>
      </c>
      <c r="D421" s="108"/>
      <c r="E421" s="104">
        <v>141</v>
      </c>
      <c r="F421" s="348"/>
      <c r="G421" s="283"/>
      <c r="H421" s="121">
        <f>SUM(H420)</f>
        <v>48</v>
      </c>
    </row>
    <row r="422" spans="1:8" s="51" customFormat="1" ht="30" x14ac:dyDescent="0.25">
      <c r="A422" s="217">
        <v>142</v>
      </c>
      <c r="B422" s="2"/>
      <c r="C422" s="26" t="s">
        <v>792</v>
      </c>
      <c r="D422" s="2" t="s">
        <v>9</v>
      </c>
      <c r="E422" s="2" t="s">
        <v>31</v>
      </c>
      <c r="F422" s="39">
        <v>6</v>
      </c>
      <c r="G422" s="280">
        <v>5</v>
      </c>
      <c r="H422" s="10">
        <f>F422*G422</f>
        <v>30</v>
      </c>
    </row>
    <row r="423" spans="1:8" s="51" customFormat="1" x14ac:dyDescent="0.25">
      <c r="A423" s="218"/>
      <c r="B423" s="108"/>
      <c r="C423" s="105" t="s">
        <v>211</v>
      </c>
      <c r="D423" s="108"/>
      <c r="E423" s="104">
        <v>142</v>
      </c>
      <c r="F423" s="348"/>
      <c r="G423" s="283"/>
      <c r="H423" s="121">
        <f>SUM(H422)</f>
        <v>30</v>
      </c>
    </row>
    <row r="424" spans="1:8" s="51" customFormat="1" ht="45" x14ac:dyDescent="0.25">
      <c r="A424" s="217">
        <v>143</v>
      </c>
      <c r="B424" s="2"/>
      <c r="C424" s="26" t="s">
        <v>660</v>
      </c>
      <c r="D424" s="2" t="s">
        <v>9</v>
      </c>
      <c r="E424" s="2" t="s">
        <v>31</v>
      </c>
      <c r="F424" s="39">
        <v>1.78</v>
      </c>
      <c r="G424" s="280">
        <v>220</v>
      </c>
      <c r="H424" s="10">
        <f>F424*G424</f>
        <v>391.6</v>
      </c>
    </row>
    <row r="425" spans="1:8" s="51" customFormat="1" x14ac:dyDescent="0.25">
      <c r="A425" s="218"/>
      <c r="B425" s="108"/>
      <c r="C425" s="105" t="s">
        <v>211</v>
      </c>
      <c r="D425" s="108"/>
      <c r="E425" s="104">
        <v>143</v>
      </c>
      <c r="F425" s="348"/>
      <c r="G425" s="283"/>
      <c r="H425" s="121">
        <f>SUM(H424)</f>
        <v>391.6</v>
      </c>
    </row>
    <row r="426" spans="1:8" s="51" customFormat="1" ht="60" x14ac:dyDescent="0.25">
      <c r="A426" s="217">
        <v>144</v>
      </c>
      <c r="B426" s="2"/>
      <c r="C426" s="26" t="s">
        <v>661</v>
      </c>
      <c r="D426" s="2" t="s">
        <v>9</v>
      </c>
      <c r="E426" s="9" t="s">
        <v>45</v>
      </c>
      <c r="F426" s="161">
        <v>0.5</v>
      </c>
      <c r="G426" s="284">
        <v>200</v>
      </c>
      <c r="H426" s="10">
        <f>F426*G426</f>
        <v>100</v>
      </c>
    </row>
    <row r="427" spans="1:8" s="51" customFormat="1" x14ac:dyDescent="0.25">
      <c r="A427" s="245"/>
      <c r="B427" s="108"/>
      <c r="C427" s="105" t="s">
        <v>211</v>
      </c>
      <c r="D427" s="108"/>
      <c r="E427" s="104">
        <v>144</v>
      </c>
      <c r="F427" s="348"/>
      <c r="G427" s="283"/>
      <c r="H427" s="121">
        <f>SUM(H426)</f>
        <v>100</v>
      </c>
    </row>
    <row r="428" spans="1:8" ht="30" x14ac:dyDescent="0.25">
      <c r="A428" s="217">
        <v>145</v>
      </c>
      <c r="B428" s="18"/>
      <c r="C428" s="26" t="s">
        <v>541</v>
      </c>
      <c r="D428" s="2" t="s">
        <v>9</v>
      </c>
      <c r="E428" s="18" t="s">
        <v>31</v>
      </c>
      <c r="F428" s="316">
        <v>1</v>
      </c>
      <c r="G428" s="286">
        <v>100</v>
      </c>
      <c r="H428" s="10">
        <f>F428*G428</f>
        <v>100</v>
      </c>
    </row>
    <row r="429" spans="1:8" x14ac:dyDescent="0.25">
      <c r="A429" s="226"/>
      <c r="B429" s="123"/>
      <c r="C429" s="105" t="s">
        <v>211</v>
      </c>
      <c r="D429" s="108"/>
      <c r="E429" s="104">
        <v>145</v>
      </c>
      <c r="F429" s="348"/>
      <c r="G429" s="283"/>
      <c r="H429" s="121">
        <f>SUM(H428)</f>
        <v>100</v>
      </c>
    </row>
    <row r="430" spans="1:8" ht="44.25" customHeight="1" x14ac:dyDescent="0.25">
      <c r="A430" s="217">
        <v>146</v>
      </c>
      <c r="B430" s="2"/>
      <c r="C430" s="26" t="s">
        <v>371</v>
      </c>
      <c r="D430" s="2" t="s">
        <v>9</v>
      </c>
      <c r="E430" s="9" t="s">
        <v>64</v>
      </c>
      <c r="F430" s="161">
        <v>1.06</v>
      </c>
      <c r="G430" s="284">
        <v>120</v>
      </c>
      <c r="H430" s="10">
        <f>F430*G430</f>
        <v>127.2</v>
      </c>
    </row>
    <row r="431" spans="1:8" s="15" customFormat="1" x14ac:dyDescent="0.25">
      <c r="A431" s="245"/>
      <c r="B431" s="108"/>
      <c r="C431" s="105" t="s">
        <v>211</v>
      </c>
      <c r="D431" s="108"/>
      <c r="E431" s="104">
        <v>146</v>
      </c>
      <c r="F431" s="348"/>
      <c r="G431" s="283"/>
      <c r="H431" s="121">
        <f>SUM(H430)</f>
        <v>127.2</v>
      </c>
    </row>
    <row r="432" spans="1:8" s="15" customFormat="1" ht="105" customHeight="1" x14ac:dyDescent="0.25">
      <c r="A432" s="217">
        <v>147</v>
      </c>
      <c r="B432" s="40"/>
      <c r="C432" s="133" t="s">
        <v>662</v>
      </c>
      <c r="D432" s="2" t="s">
        <v>9</v>
      </c>
      <c r="E432" s="42" t="s">
        <v>64</v>
      </c>
      <c r="F432" s="161">
        <v>1.06</v>
      </c>
      <c r="G432" s="284">
        <v>240</v>
      </c>
      <c r="H432" s="10">
        <f>F432*G432</f>
        <v>254.4</v>
      </c>
    </row>
    <row r="433" spans="1:8" s="15" customFormat="1" x14ac:dyDescent="0.25">
      <c r="A433" s="245"/>
      <c r="B433" s="134"/>
      <c r="C433" s="105" t="s">
        <v>211</v>
      </c>
      <c r="D433" s="108"/>
      <c r="E433" s="104">
        <v>147</v>
      </c>
      <c r="F433" s="348"/>
      <c r="G433" s="283"/>
      <c r="H433" s="121">
        <f>SUM(H432)</f>
        <v>254.4</v>
      </c>
    </row>
    <row r="434" spans="1:8" s="15" customFormat="1" ht="30" x14ac:dyDescent="0.25">
      <c r="A434" s="217">
        <v>148</v>
      </c>
      <c r="B434" s="2"/>
      <c r="C434" s="26" t="s">
        <v>65</v>
      </c>
      <c r="D434" s="2" t="s">
        <v>9</v>
      </c>
      <c r="E434" s="9" t="s">
        <v>33</v>
      </c>
      <c r="F434" s="161">
        <v>4.5</v>
      </c>
      <c r="G434" s="284">
        <v>20</v>
      </c>
      <c r="H434" s="10">
        <f>F434*G434</f>
        <v>90</v>
      </c>
    </row>
    <row r="435" spans="1:8" x14ac:dyDescent="0.25">
      <c r="A435" s="245"/>
      <c r="B435" s="108"/>
      <c r="C435" s="105" t="s">
        <v>211</v>
      </c>
      <c r="D435" s="108"/>
      <c r="E435" s="104">
        <v>148</v>
      </c>
      <c r="F435" s="348"/>
      <c r="G435" s="283"/>
      <c r="H435" s="121">
        <f>SUM(H434)</f>
        <v>90</v>
      </c>
    </row>
    <row r="436" spans="1:8" ht="45" x14ac:dyDescent="0.25">
      <c r="A436" s="217">
        <v>149</v>
      </c>
      <c r="B436" s="2"/>
      <c r="C436" s="26" t="s">
        <v>372</v>
      </c>
      <c r="D436" s="2" t="s">
        <v>9</v>
      </c>
      <c r="E436" s="2" t="s">
        <v>373</v>
      </c>
      <c r="F436" s="12">
        <v>1.61</v>
      </c>
      <c r="G436" s="285">
        <v>5</v>
      </c>
      <c r="H436" s="10">
        <f>F436*G436</f>
        <v>8.0500000000000007</v>
      </c>
    </row>
    <row r="437" spans="1:8" x14ac:dyDescent="0.25">
      <c r="A437" s="218"/>
      <c r="B437" s="108"/>
      <c r="C437" s="105" t="s">
        <v>211</v>
      </c>
      <c r="D437" s="108"/>
      <c r="E437" s="104">
        <v>149</v>
      </c>
      <c r="F437" s="348"/>
      <c r="G437" s="283"/>
      <c r="H437" s="121">
        <f>SUM(H436)</f>
        <v>8.0500000000000007</v>
      </c>
    </row>
    <row r="438" spans="1:8" ht="30" x14ac:dyDescent="0.25">
      <c r="A438" s="217">
        <v>150</v>
      </c>
      <c r="B438" s="2"/>
      <c r="C438" s="26" t="s">
        <v>374</v>
      </c>
      <c r="D438" s="2" t="s">
        <v>9</v>
      </c>
      <c r="E438" s="2" t="s">
        <v>33</v>
      </c>
      <c r="F438" s="12">
        <v>0.28000000000000003</v>
      </c>
      <c r="G438" s="285">
        <v>100</v>
      </c>
      <c r="H438" s="12">
        <f>F438*G438</f>
        <v>28.000000000000004</v>
      </c>
    </row>
    <row r="439" spans="1:8" x14ac:dyDescent="0.25">
      <c r="A439" s="218"/>
      <c r="B439" s="108"/>
      <c r="C439" s="105" t="s">
        <v>211</v>
      </c>
      <c r="D439" s="108"/>
      <c r="E439" s="104">
        <v>150</v>
      </c>
      <c r="F439" s="348"/>
      <c r="G439" s="283"/>
      <c r="H439" s="121">
        <f>SUM(H438)</f>
        <v>28.000000000000004</v>
      </c>
    </row>
    <row r="440" spans="1:8" s="48" customFormat="1" ht="90" x14ac:dyDescent="0.25">
      <c r="A440" s="236">
        <v>151</v>
      </c>
      <c r="B440" s="40"/>
      <c r="C440" s="81" t="s">
        <v>467</v>
      </c>
      <c r="D440" s="3" t="s">
        <v>9</v>
      </c>
      <c r="E440" s="70" t="s">
        <v>468</v>
      </c>
      <c r="F440" s="162">
        <v>0.81</v>
      </c>
      <c r="G440" s="258">
        <v>800</v>
      </c>
      <c r="H440" s="4">
        <f>F440*G440</f>
        <v>648</v>
      </c>
    </row>
    <row r="441" spans="1:8" x14ac:dyDescent="0.25">
      <c r="A441" s="218"/>
      <c r="B441" s="108"/>
      <c r="C441" s="105" t="s">
        <v>211</v>
      </c>
      <c r="D441" s="108"/>
      <c r="E441" s="104">
        <v>151</v>
      </c>
      <c r="F441" s="348"/>
      <c r="G441" s="283"/>
      <c r="H441" s="121">
        <f>SUM(H440)</f>
        <v>648</v>
      </c>
    </row>
    <row r="442" spans="1:8" s="48" customFormat="1" x14ac:dyDescent="0.25">
      <c r="A442" s="229"/>
      <c r="B442" s="2"/>
      <c r="C442" s="7" t="s">
        <v>68</v>
      </c>
      <c r="D442" s="3"/>
      <c r="E442" s="9"/>
      <c r="F442" s="161"/>
      <c r="G442" s="284"/>
      <c r="H442" s="10"/>
    </row>
    <row r="443" spans="1:8" x14ac:dyDescent="0.25">
      <c r="A443" s="217">
        <v>152</v>
      </c>
      <c r="B443" s="2"/>
      <c r="C443" s="7" t="s">
        <v>161</v>
      </c>
      <c r="D443" s="3"/>
      <c r="E443" s="9"/>
      <c r="F443" s="161"/>
      <c r="G443" s="284"/>
      <c r="H443" s="10"/>
    </row>
    <row r="444" spans="1:8" s="6" customFormat="1" x14ac:dyDescent="0.25">
      <c r="A444" s="180"/>
      <c r="B444" s="2">
        <v>152.1</v>
      </c>
      <c r="C444" s="26" t="s">
        <v>433</v>
      </c>
      <c r="D444" s="3" t="s">
        <v>9</v>
      </c>
      <c r="E444" s="9" t="s">
        <v>31</v>
      </c>
      <c r="F444" s="161">
        <v>0.8</v>
      </c>
      <c r="G444" s="284">
        <v>200</v>
      </c>
      <c r="H444" s="10">
        <f t="shared" ref="H444:H455" si="8">F444*G444</f>
        <v>160</v>
      </c>
    </row>
    <row r="445" spans="1:8" x14ac:dyDescent="0.25">
      <c r="A445" s="247"/>
      <c r="B445" s="2">
        <v>152.19999999999999</v>
      </c>
      <c r="C445" s="32" t="s">
        <v>434</v>
      </c>
      <c r="D445" s="2" t="s">
        <v>9</v>
      </c>
      <c r="E445" s="18" t="s">
        <v>31</v>
      </c>
      <c r="F445" s="316">
        <v>0.8</v>
      </c>
      <c r="G445" s="286">
        <v>100</v>
      </c>
      <c r="H445" s="10">
        <f t="shared" si="8"/>
        <v>80</v>
      </c>
    </row>
    <row r="446" spans="1:8" ht="30" x14ac:dyDescent="0.25">
      <c r="A446" s="180"/>
      <c r="B446" s="2">
        <v>152.29999999999998</v>
      </c>
      <c r="C446" s="26" t="s">
        <v>580</v>
      </c>
      <c r="D446" s="2" t="s">
        <v>9</v>
      </c>
      <c r="E446" s="2" t="s">
        <v>31</v>
      </c>
      <c r="F446" s="39">
        <v>2</v>
      </c>
      <c r="G446" s="280">
        <v>20</v>
      </c>
      <c r="H446" s="10">
        <f t="shared" si="8"/>
        <v>40</v>
      </c>
    </row>
    <row r="447" spans="1:8" ht="61.5" customHeight="1" x14ac:dyDescent="0.25">
      <c r="A447" s="180"/>
      <c r="B447" s="2">
        <v>152.39999999999998</v>
      </c>
      <c r="C447" s="26" t="s">
        <v>668</v>
      </c>
      <c r="D447" s="2" t="s">
        <v>9</v>
      </c>
      <c r="E447" s="2" t="s">
        <v>581</v>
      </c>
      <c r="F447" s="161">
        <v>1.9</v>
      </c>
      <c r="G447" s="284">
        <v>80</v>
      </c>
      <c r="H447" s="10">
        <f t="shared" si="8"/>
        <v>152</v>
      </c>
    </row>
    <row r="448" spans="1:8" ht="109.5" customHeight="1" x14ac:dyDescent="0.25">
      <c r="A448" s="180"/>
      <c r="B448" s="2">
        <v>152.49999999999997</v>
      </c>
      <c r="C448" s="26" t="s">
        <v>671</v>
      </c>
      <c r="D448" s="2" t="s">
        <v>9</v>
      </c>
      <c r="E448" s="9" t="s">
        <v>31</v>
      </c>
      <c r="F448" s="161">
        <v>0.6</v>
      </c>
      <c r="G448" s="284">
        <v>200</v>
      </c>
      <c r="H448" s="10">
        <f t="shared" si="8"/>
        <v>120</v>
      </c>
    </row>
    <row r="449" spans="1:8" ht="87.75" customHeight="1" x14ac:dyDescent="0.25">
      <c r="A449" s="217"/>
      <c r="B449" s="2">
        <v>152.59999999999997</v>
      </c>
      <c r="C449" s="26" t="s">
        <v>672</v>
      </c>
      <c r="D449" s="2" t="s">
        <v>9</v>
      </c>
      <c r="E449" s="18" t="s">
        <v>31</v>
      </c>
      <c r="F449" s="161">
        <v>0.6</v>
      </c>
      <c r="G449" s="298">
        <v>150</v>
      </c>
      <c r="H449" s="10">
        <f t="shared" si="8"/>
        <v>90</v>
      </c>
    </row>
    <row r="450" spans="1:8" ht="87.75" customHeight="1" x14ac:dyDescent="0.25">
      <c r="A450" s="217"/>
      <c r="B450" s="2">
        <v>152.69999999999996</v>
      </c>
      <c r="C450" s="26" t="s">
        <v>670</v>
      </c>
      <c r="D450" s="2" t="s">
        <v>9</v>
      </c>
      <c r="E450" s="2" t="s">
        <v>31</v>
      </c>
      <c r="F450" s="161">
        <v>0.6</v>
      </c>
      <c r="G450" s="298">
        <v>150</v>
      </c>
      <c r="H450" s="10">
        <f t="shared" si="8"/>
        <v>90</v>
      </c>
    </row>
    <row r="451" spans="1:8" x14ac:dyDescent="0.25">
      <c r="A451" s="180"/>
      <c r="B451" s="2">
        <v>152.79999999999995</v>
      </c>
      <c r="C451" s="26" t="s">
        <v>669</v>
      </c>
      <c r="D451" s="2" t="s">
        <v>9</v>
      </c>
      <c r="E451" s="2" t="s">
        <v>31</v>
      </c>
      <c r="F451" s="161">
        <v>1.8</v>
      </c>
      <c r="G451" s="284">
        <v>100</v>
      </c>
      <c r="H451" s="10">
        <f t="shared" si="8"/>
        <v>180</v>
      </c>
    </row>
    <row r="452" spans="1:8" x14ac:dyDescent="0.25">
      <c r="A452" s="180"/>
      <c r="B452" s="2">
        <v>152.89999999999995</v>
      </c>
      <c r="C452" s="26" t="s">
        <v>673</v>
      </c>
      <c r="D452" s="2" t="s">
        <v>9</v>
      </c>
      <c r="E452" s="2" t="s">
        <v>31</v>
      </c>
      <c r="F452" s="161">
        <v>1.8</v>
      </c>
      <c r="G452" s="181">
        <v>40</v>
      </c>
      <c r="H452" s="10">
        <f t="shared" si="8"/>
        <v>72</v>
      </c>
    </row>
    <row r="453" spans="1:8" x14ac:dyDescent="0.25">
      <c r="A453" s="243"/>
      <c r="B453" s="39">
        <v>152.1</v>
      </c>
      <c r="C453" s="133" t="s">
        <v>674</v>
      </c>
      <c r="D453" s="2" t="s">
        <v>9</v>
      </c>
      <c r="E453" s="2" t="s">
        <v>31</v>
      </c>
      <c r="F453" s="361">
        <v>2.5499999999999998</v>
      </c>
      <c r="G453" s="291">
        <v>40</v>
      </c>
      <c r="H453" s="10">
        <f t="shared" si="8"/>
        <v>102</v>
      </c>
    </row>
    <row r="454" spans="1:8" x14ac:dyDescent="0.25">
      <c r="A454" s="243"/>
      <c r="B454" s="39">
        <v>152.11000000000001</v>
      </c>
      <c r="C454" s="133" t="s">
        <v>675</v>
      </c>
      <c r="D454" s="2" t="s">
        <v>9</v>
      </c>
      <c r="E454" s="2" t="s">
        <v>31</v>
      </c>
      <c r="F454" s="361">
        <v>2</v>
      </c>
      <c r="G454" s="291">
        <v>20</v>
      </c>
      <c r="H454" s="10">
        <f t="shared" si="8"/>
        <v>40</v>
      </c>
    </row>
    <row r="455" spans="1:8" s="15" customFormat="1" x14ac:dyDescent="0.25">
      <c r="A455" s="180"/>
      <c r="B455" s="39">
        <v>152.12</v>
      </c>
      <c r="C455" s="26" t="s">
        <v>650</v>
      </c>
      <c r="D455" s="2" t="s">
        <v>9</v>
      </c>
      <c r="E455" s="9" t="s">
        <v>45</v>
      </c>
      <c r="F455" s="161">
        <v>0.11</v>
      </c>
      <c r="G455" s="284">
        <v>500</v>
      </c>
      <c r="H455" s="10">
        <f t="shared" si="8"/>
        <v>55</v>
      </c>
    </row>
    <row r="456" spans="1:8" s="15" customFormat="1" x14ac:dyDescent="0.25">
      <c r="A456" s="218"/>
      <c r="B456" s="137"/>
      <c r="C456" s="105" t="s">
        <v>211</v>
      </c>
      <c r="D456" s="108"/>
      <c r="E456" s="104">
        <v>152</v>
      </c>
      <c r="F456" s="348"/>
      <c r="G456" s="283"/>
      <c r="H456" s="121">
        <f>SUM(H444:H455)</f>
        <v>1181</v>
      </c>
    </row>
    <row r="457" spans="1:8" x14ac:dyDescent="0.25">
      <c r="A457" s="217">
        <v>153</v>
      </c>
      <c r="B457" s="39"/>
      <c r="C457" s="11" t="s">
        <v>160</v>
      </c>
      <c r="D457" s="2"/>
      <c r="E457" s="2"/>
      <c r="F457" s="39"/>
      <c r="G457" s="280"/>
      <c r="H457" s="10"/>
    </row>
    <row r="458" spans="1:8" x14ac:dyDescent="0.25">
      <c r="A458" s="180"/>
      <c r="B458" s="2">
        <v>153.1</v>
      </c>
      <c r="C458" s="34" t="s">
        <v>215</v>
      </c>
      <c r="D458" s="2" t="s">
        <v>9</v>
      </c>
      <c r="E458" s="2" t="s">
        <v>45</v>
      </c>
      <c r="F458" s="12">
        <v>0.18</v>
      </c>
      <c r="G458" s="285">
        <v>400</v>
      </c>
      <c r="H458" s="4">
        <f>F458*G458</f>
        <v>72</v>
      </c>
    </row>
    <row r="459" spans="1:8" ht="61.5" customHeight="1" x14ac:dyDescent="0.25">
      <c r="A459" s="180"/>
      <c r="B459" s="2">
        <v>153.19999999999999</v>
      </c>
      <c r="C459" s="34" t="s">
        <v>69</v>
      </c>
      <c r="D459" s="2" t="s">
        <v>9</v>
      </c>
      <c r="E459" s="2" t="s">
        <v>45</v>
      </c>
      <c r="F459" s="39">
        <v>0.18</v>
      </c>
      <c r="G459" s="280">
        <v>600</v>
      </c>
      <c r="H459" s="4">
        <f>F459*G459</f>
        <v>108</v>
      </c>
    </row>
    <row r="460" spans="1:8" ht="105.75" customHeight="1" x14ac:dyDescent="0.25">
      <c r="A460" s="180"/>
      <c r="B460" s="2">
        <v>153.29999999999998</v>
      </c>
      <c r="C460" s="34" t="s">
        <v>382</v>
      </c>
      <c r="D460" s="2" t="s">
        <v>9</v>
      </c>
      <c r="E460" s="9" t="s">
        <v>45</v>
      </c>
      <c r="F460" s="161">
        <v>0.19</v>
      </c>
      <c r="G460" s="284">
        <v>1700</v>
      </c>
      <c r="H460" s="4">
        <f>F460*G460</f>
        <v>323</v>
      </c>
    </row>
    <row r="461" spans="1:8" ht="45" x14ac:dyDescent="0.25">
      <c r="A461" s="180"/>
      <c r="B461" s="2">
        <v>153.39999999999998</v>
      </c>
      <c r="C461" s="26" t="s">
        <v>651</v>
      </c>
      <c r="D461" s="2" t="s">
        <v>9</v>
      </c>
      <c r="E461" s="2" t="s">
        <v>45</v>
      </c>
      <c r="F461" s="12">
        <v>0.23</v>
      </c>
      <c r="G461" s="278">
        <v>500</v>
      </c>
      <c r="H461" s="4">
        <f>F461*G461</f>
        <v>115</v>
      </c>
    </row>
    <row r="462" spans="1:8" x14ac:dyDescent="0.25">
      <c r="A462" s="180"/>
      <c r="B462" s="2">
        <v>153.49999999999997</v>
      </c>
      <c r="C462" s="26" t="s">
        <v>162</v>
      </c>
      <c r="D462" s="2" t="s">
        <v>9</v>
      </c>
      <c r="E462" s="2" t="s">
        <v>45</v>
      </c>
      <c r="F462" s="12">
        <v>0.37</v>
      </c>
      <c r="G462" s="278">
        <v>200</v>
      </c>
      <c r="H462" s="4">
        <f>F462*G462</f>
        <v>74</v>
      </c>
    </row>
    <row r="463" spans="1:8" x14ac:dyDescent="0.25">
      <c r="A463" s="218"/>
      <c r="B463" s="108"/>
      <c r="C463" s="105" t="s">
        <v>211</v>
      </c>
      <c r="D463" s="108"/>
      <c r="E463" s="104">
        <v>153</v>
      </c>
      <c r="F463" s="348"/>
      <c r="G463" s="283"/>
      <c r="H463" s="121">
        <f>SUM(H458:H462)</f>
        <v>692</v>
      </c>
    </row>
    <row r="464" spans="1:8" s="31" customFormat="1" ht="28.5" x14ac:dyDescent="0.25">
      <c r="A464" s="217">
        <v>154</v>
      </c>
      <c r="B464" s="2"/>
      <c r="C464" s="8" t="s">
        <v>932</v>
      </c>
      <c r="D464" s="3"/>
      <c r="E464" s="9"/>
      <c r="F464" s="161"/>
      <c r="G464" s="284"/>
      <c r="H464" s="10"/>
    </row>
    <row r="465" spans="1:8" s="31" customFormat="1" ht="30" x14ac:dyDescent="0.25">
      <c r="A465" s="180"/>
      <c r="B465" s="2">
        <v>154.1</v>
      </c>
      <c r="C465" s="26" t="s">
        <v>159</v>
      </c>
      <c r="D465" s="12" t="s">
        <v>9</v>
      </c>
      <c r="E465" s="9" t="s">
        <v>31</v>
      </c>
      <c r="F465" s="161">
        <v>2.0499999999999998</v>
      </c>
      <c r="G465" s="284">
        <v>1200</v>
      </c>
      <c r="H465" s="10">
        <f t="shared" ref="H465:H474" si="9">F465*G465</f>
        <v>2460</v>
      </c>
    </row>
    <row r="466" spans="1:8" s="31" customFormat="1" ht="30" x14ac:dyDescent="0.25">
      <c r="A466" s="180"/>
      <c r="B466" s="2">
        <v>154.19999999999999</v>
      </c>
      <c r="C466" s="26" t="s">
        <v>377</v>
      </c>
      <c r="D466" s="12" t="s">
        <v>9</v>
      </c>
      <c r="E466" s="9" t="s">
        <v>33</v>
      </c>
      <c r="F466" s="161">
        <v>0.05</v>
      </c>
      <c r="G466" s="284">
        <v>1500</v>
      </c>
      <c r="H466" s="10">
        <f t="shared" si="9"/>
        <v>75</v>
      </c>
    </row>
    <row r="467" spans="1:8" s="48" customFormat="1" x14ac:dyDescent="0.25">
      <c r="A467" s="180"/>
      <c r="B467" s="2">
        <v>154.29999999999998</v>
      </c>
      <c r="C467" s="26" t="s">
        <v>375</v>
      </c>
      <c r="D467" s="12" t="s">
        <v>9</v>
      </c>
      <c r="E467" s="9" t="s">
        <v>45</v>
      </c>
      <c r="F467" s="161">
        <v>0.2</v>
      </c>
      <c r="G467" s="284">
        <v>700</v>
      </c>
      <c r="H467" s="10">
        <f t="shared" si="9"/>
        <v>140</v>
      </c>
    </row>
    <row r="468" spans="1:8" s="48" customFormat="1" x14ac:dyDescent="0.25">
      <c r="A468" s="180"/>
      <c r="B468" s="2">
        <v>154.39999999999998</v>
      </c>
      <c r="C468" s="26" t="s">
        <v>376</v>
      </c>
      <c r="D468" s="12" t="s">
        <v>9</v>
      </c>
      <c r="E468" s="9" t="s">
        <v>45</v>
      </c>
      <c r="F468" s="161">
        <v>0.2</v>
      </c>
      <c r="G468" s="284">
        <v>100</v>
      </c>
      <c r="H468" s="10">
        <f t="shared" si="9"/>
        <v>20</v>
      </c>
    </row>
    <row r="469" spans="1:8" s="48" customFormat="1" ht="80.25" customHeight="1" x14ac:dyDescent="0.25">
      <c r="A469" s="180"/>
      <c r="B469" s="2">
        <v>154.49999999999997</v>
      </c>
      <c r="C469" s="26" t="s">
        <v>378</v>
      </c>
      <c r="D469" s="2" t="s">
        <v>9</v>
      </c>
      <c r="E469" s="2" t="s">
        <v>45</v>
      </c>
      <c r="F469" s="12">
        <v>0.24</v>
      </c>
      <c r="G469" s="181">
        <v>100</v>
      </c>
      <c r="H469" s="10">
        <f t="shared" si="9"/>
        <v>24</v>
      </c>
    </row>
    <row r="470" spans="1:8" s="48" customFormat="1" ht="54.75" customHeight="1" x14ac:dyDescent="0.25">
      <c r="A470" s="180"/>
      <c r="B470" s="2">
        <v>154.59999999999997</v>
      </c>
      <c r="C470" s="26" t="s">
        <v>379</v>
      </c>
      <c r="D470" s="12" t="s">
        <v>9</v>
      </c>
      <c r="E470" s="45" t="s">
        <v>47</v>
      </c>
      <c r="F470" s="161">
        <v>35</v>
      </c>
      <c r="G470" s="284">
        <v>50</v>
      </c>
      <c r="H470" s="10">
        <f t="shared" si="9"/>
        <v>1750</v>
      </c>
    </row>
    <row r="471" spans="1:8" s="48" customFormat="1" ht="42.75" customHeight="1" x14ac:dyDescent="0.25">
      <c r="A471" s="180"/>
      <c r="B471" s="2">
        <v>154.69999999999996</v>
      </c>
      <c r="C471" s="26" t="s">
        <v>380</v>
      </c>
      <c r="D471" s="12" t="s">
        <v>9</v>
      </c>
      <c r="E471" s="45" t="s">
        <v>45</v>
      </c>
      <c r="F471" s="161">
        <v>0.17</v>
      </c>
      <c r="G471" s="284">
        <v>200</v>
      </c>
      <c r="H471" s="10">
        <f t="shared" si="9"/>
        <v>34</v>
      </c>
    </row>
    <row r="472" spans="1:8" s="48" customFormat="1" ht="30" x14ac:dyDescent="0.25">
      <c r="A472" s="180"/>
      <c r="B472" s="2">
        <v>154.79999999999995</v>
      </c>
      <c r="C472" s="26" t="s">
        <v>663</v>
      </c>
      <c r="D472" s="12" t="s">
        <v>9</v>
      </c>
      <c r="E472" s="2" t="s">
        <v>31</v>
      </c>
      <c r="F472" s="12">
        <v>1.5</v>
      </c>
      <c r="G472" s="278">
        <v>260</v>
      </c>
      <c r="H472" s="10">
        <f t="shared" si="9"/>
        <v>390</v>
      </c>
    </row>
    <row r="473" spans="1:8" ht="45.75" customHeight="1" x14ac:dyDescent="0.25">
      <c r="A473" s="180"/>
      <c r="B473" s="2">
        <v>154.89999999999995</v>
      </c>
      <c r="C473" s="26" t="s">
        <v>579</v>
      </c>
      <c r="D473" s="12" t="s">
        <v>9</v>
      </c>
      <c r="E473" s="9" t="s">
        <v>31</v>
      </c>
      <c r="F473" s="12">
        <v>1.5</v>
      </c>
      <c r="G473" s="284">
        <v>40</v>
      </c>
      <c r="H473" s="10">
        <f t="shared" si="9"/>
        <v>60</v>
      </c>
    </row>
    <row r="474" spans="1:8" ht="49.5" customHeight="1" x14ac:dyDescent="0.25">
      <c r="A474" s="180"/>
      <c r="B474" s="163">
        <v>154.1</v>
      </c>
      <c r="C474" s="26" t="s">
        <v>206</v>
      </c>
      <c r="D474" s="2" t="s">
        <v>9</v>
      </c>
      <c r="E474" s="2" t="s">
        <v>45</v>
      </c>
      <c r="F474" s="12">
        <v>0.2</v>
      </c>
      <c r="G474" s="181">
        <v>300</v>
      </c>
      <c r="H474" s="10">
        <f t="shared" si="9"/>
        <v>60</v>
      </c>
    </row>
    <row r="475" spans="1:8" s="51" customFormat="1" x14ac:dyDescent="0.25">
      <c r="A475" s="218"/>
      <c r="B475" s="108"/>
      <c r="C475" s="105" t="s">
        <v>211</v>
      </c>
      <c r="D475" s="108"/>
      <c r="E475" s="104">
        <v>154</v>
      </c>
      <c r="F475" s="348"/>
      <c r="G475" s="283"/>
      <c r="H475" s="121">
        <f>SUM(H465:H474)</f>
        <v>5013</v>
      </c>
    </row>
    <row r="476" spans="1:8" ht="30" x14ac:dyDescent="0.25">
      <c r="A476" s="182">
        <v>155</v>
      </c>
      <c r="B476" s="112"/>
      <c r="C476" s="87" t="s">
        <v>638</v>
      </c>
      <c r="D476" s="3" t="s">
        <v>9</v>
      </c>
      <c r="E476" s="9" t="s">
        <v>45</v>
      </c>
      <c r="F476" s="351">
        <v>1.2</v>
      </c>
      <c r="G476" s="292">
        <v>250</v>
      </c>
      <c r="H476" s="10">
        <f>F476*G476</f>
        <v>300</v>
      </c>
    </row>
    <row r="477" spans="1:8" s="48" customFormat="1" x14ac:dyDescent="0.25">
      <c r="A477" s="246"/>
      <c r="B477" s="108"/>
      <c r="C477" s="105" t="s">
        <v>211</v>
      </c>
      <c r="D477" s="120"/>
      <c r="E477" s="104">
        <v>155</v>
      </c>
      <c r="F477" s="137"/>
      <c r="G477" s="304"/>
      <c r="H477" s="107">
        <f>SUM(H476:H476)</f>
        <v>300</v>
      </c>
    </row>
    <row r="478" spans="1:8" ht="81" customHeight="1" x14ac:dyDescent="0.25">
      <c r="A478" s="180">
        <v>156</v>
      </c>
      <c r="B478" s="39"/>
      <c r="C478" s="34" t="s">
        <v>66</v>
      </c>
      <c r="D478" s="3" t="s">
        <v>9</v>
      </c>
      <c r="E478" s="2" t="s">
        <v>31</v>
      </c>
      <c r="F478" s="12">
        <v>3.65</v>
      </c>
      <c r="G478" s="278">
        <v>140</v>
      </c>
      <c r="H478" s="10">
        <f>F478*G478</f>
        <v>511</v>
      </c>
    </row>
    <row r="479" spans="1:8" s="48" customFormat="1" x14ac:dyDescent="0.25">
      <c r="A479" s="246"/>
      <c r="B479" s="108"/>
      <c r="C479" s="105" t="s">
        <v>211</v>
      </c>
      <c r="D479" s="120"/>
      <c r="E479" s="104">
        <v>156</v>
      </c>
      <c r="F479" s="137"/>
      <c r="G479" s="304"/>
      <c r="H479" s="107">
        <f>SUM(H478:H478)</f>
        <v>511</v>
      </c>
    </row>
    <row r="480" spans="1:8" ht="30" x14ac:dyDescent="0.25">
      <c r="A480" s="215">
        <v>157</v>
      </c>
      <c r="B480" s="72"/>
      <c r="C480" s="71" t="s">
        <v>664</v>
      </c>
      <c r="D480" s="72" t="s">
        <v>9</v>
      </c>
      <c r="E480" s="72" t="s">
        <v>45</v>
      </c>
      <c r="F480" s="163">
        <v>0.4</v>
      </c>
      <c r="G480" s="179">
        <v>1000</v>
      </c>
      <c r="H480" s="10">
        <f>F480*G480</f>
        <v>400</v>
      </c>
    </row>
    <row r="481" spans="1:8" s="48" customFormat="1" x14ac:dyDescent="0.25">
      <c r="A481" s="246"/>
      <c r="B481" s="108"/>
      <c r="C481" s="105" t="s">
        <v>211</v>
      </c>
      <c r="D481" s="120"/>
      <c r="E481" s="104">
        <v>157</v>
      </c>
      <c r="F481" s="137"/>
      <c r="G481" s="304"/>
      <c r="H481" s="107">
        <f>SUM(H480:H480)</f>
        <v>400</v>
      </c>
    </row>
    <row r="482" spans="1:8" s="65" customFormat="1" ht="30" x14ac:dyDescent="0.25">
      <c r="A482" s="182">
        <v>158</v>
      </c>
      <c r="B482" s="39"/>
      <c r="C482" s="87" t="s">
        <v>665</v>
      </c>
      <c r="D482" s="3" t="s">
        <v>9</v>
      </c>
      <c r="E482" s="9" t="s">
        <v>45</v>
      </c>
      <c r="F482" s="351">
        <v>0.45</v>
      </c>
      <c r="G482" s="292">
        <v>500</v>
      </c>
      <c r="H482" s="10">
        <f>F482*G482</f>
        <v>225</v>
      </c>
    </row>
    <row r="483" spans="1:8" s="48" customFormat="1" x14ac:dyDescent="0.25">
      <c r="A483" s="246"/>
      <c r="B483" s="108"/>
      <c r="C483" s="105" t="s">
        <v>211</v>
      </c>
      <c r="D483" s="120"/>
      <c r="E483" s="104">
        <v>158</v>
      </c>
      <c r="F483" s="137"/>
      <c r="G483" s="304"/>
      <c r="H483" s="107">
        <f>SUM(H482:H482)</f>
        <v>225</v>
      </c>
    </row>
    <row r="484" spans="1:8" ht="30" x14ac:dyDescent="0.25">
      <c r="A484" s="217">
        <v>159</v>
      </c>
      <c r="B484" s="39"/>
      <c r="C484" s="93" t="s">
        <v>868</v>
      </c>
      <c r="D484" s="2" t="s">
        <v>9</v>
      </c>
      <c r="E484" s="72" t="s">
        <v>31</v>
      </c>
      <c r="F484" s="254">
        <v>6.3</v>
      </c>
      <c r="G484" s="179">
        <v>20</v>
      </c>
      <c r="H484" s="10">
        <f>F484*G484</f>
        <v>126</v>
      </c>
    </row>
    <row r="485" spans="1:8" s="48" customFormat="1" x14ac:dyDescent="0.25">
      <c r="A485" s="246"/>
      <c r="B485" s="108"/>
      <c r="C485" s="105" t="s">
        <v>211</v>
      </c>
      <c r="D485" s="120"/>
      <c r="E485" s="104">
        <v>159</v>
      </c>
      <c r="F485" s="137"/>
      <c r="G485" s="304"/>
      <c r="H485" s="107">
        <f>SUM(H484:H484)</f>
        <v>126</v>
      </c>
    </row>
    <row r="486" spans="1:8" s="97" customFormat="1" ht="45" x14ac:dyDescent="0.25">
      <c r="A486" s="217">
        <v>160</v>
      </c>
      <c r="B486" s="2"/>
      <c r="C486" s="26" t="s">
        <v>666</v>
      </c>
      <c r="D486" s="12" t="s">
        <v>9</v>
      </c>
      <c r="E486" s="166" t="s">
        <v>31</v>
      </c>
      <c r="F486" s="362">
        <v>1.1399999999999999</v>
      </c>
      <c r="G486" s="305">
        <v>680</v>
      </c>
      <c r="H486" s="167">
        <f>F486*G486</f>
        <v>775.19999999999993</v>
      </c>
    </row>
    <row r="487" spans="1:8" x14ac:dyDescent="0.25">
      <c r="A487" s="246"/>
      <c r="B487" s="108"/>
      <c r="C487" s="105" t="s">
        <v>211</v>
      </c>
      <c r="D487" s="120"/>
      <c r="E487" s="104">
        <v>160</v>
      </c>
      <c r="F487" s="137"/>
      <c r="G487" s="304"/>
      <c r="H487" s="107">
        <f>SUM(H486:H486)</f>
        <v>775.19999999999993</v>
      </c>
    </row>
    <row r="488" spans="1:8" ht="164.25" customHeight="1" x14ac:dyDescent="0.25">
      <c r="A488" s="217">
        <v>161</v>
      </c>
      <c r="B488" s="2"/>
      <c r="C488" s="26" t="s">
        <v>667</v>
      </c>
      <c r="D488" s="2" t="s">
        <v>9</v>
      </c>
      <c r="E488" s="2" t="s">
        <v>31</v>
      </c>
      <c r="F488" s="12">
        <v>0.72</v>
      </c>
      <c r="G488" s="278">
        <v>3780</v>
      </c>
      <c r="H488" s="4">
        <f>G488*F488</f>
        <v>2721.6</v>
      </c>
    </row>
    <row r="489" spans="1:8" x14ac:dyDescent="0.25">
      <c r="A489" s="218"/>
      <c r="B489" s="108"/>
      <c r="C489" s="105" t="s">
        <v>211</v>
      </c>
      <c r="D489" s="108"/>
      <c r="E489" s="104">
        <v>161</v>
      </c>
      <c r="F489" s="348"/>
      <c r="G489" s="283"/>
      <c r="H489" s="121">
        <f>SUM(H488)</f>
        <v>2721.6</v>
      </c>
    </row>
    <row r="490" spans="1:8" s="15" customFormat="1" ht="87" customHeight="1" x14ac:dyDescent="0.25">
      <c r="A490" s="217">
        <v>162</v>
      </c>
      <c r="B490" s="2"/>
      <c r="C490" s="26" t="s">
        <v>381</v>
      </c>
      <c r="D490" s="2" t="s">
        <v>9</v>
      </c>
      <c r="E490" s="9" t="s">
        <v>31</v>
      </c>
      <c r="F490" s="161">
        <v>0.94</v>
      </c>
      <c r="G490" s="284">
        <v>2160</v>
      </c>
      <c r="H490" s="10">
        <f>F490*G490</f>
        <v>2030.3999999999999</v>
      </c>
    </row>
    <row r="491" spans="1:8" s="48" customFormat="1" x14ac:dyDescent="0.25">
      <c r="A491" s="228"/>
      <c r="B491" s="127"/>
      <c r="C491" s="105" t="s">
        <v>211</v>
      </c>
      <c r="D491" s="109"/>
      <c r="E491" s="104">
        <v>162</v>
      </c>
      <c r="F491" s="348"/>
      <c r="G491" s="283"/>
      <c r="H491" s="121">
        <f>SUM(H490)</f>
        <v>2030.3999999999999</v>
      </c>
    </row>
    <row r="492" spans="1:8" s="48" customFormat="1" x14ac:dyDescent="0.25">
      <c r="A492" s="217">
        <v>163</v>
      </c>
      <c r="B492" s="2"/>
      <c r="C492" s="49" t="s">
        <v>869</v>
      </c>
      <c r="D492" s="2" t="s">
        <v>9</v>
      </c>
      <c r="E492" s="2" t="s">
        <v>45</v>
      </c>
      <c r="F492" s="12">
        <v>0.16</v>
      </c>
      <c r="G492" s="285">
        <v>500</v>
      </c>
      <c r="H492" s="12">
        <f>G492*F492</f>
        <v>80</v>
      </c>
    </row>
    <row r="493" spans="1:8" s="48" customFormat="1" x14ac:dyDescent="0.25">
      <c r="A493" s="228"/>
      <c r="B493" s="127"/>
      <c r="C493" s="105" t="s">
        <v>211</v>
      </c>
      <c r="D493" s="109"/>
      <c r="E493" s="104">
        <v>163</v>
      </c>
      <c r="F493" s="348"/>
      <c r="G493" s="283"/>
      <c r="H493" s="121">
        <f>SUM(H492)</f>
        <v>80</v>
      </c>
    </row>
    <row r="494" spans="1:8" ht="30" x14ac:dyDescent="0.25">
      <c r="A494" s="217">
        <v>164</v>
      </c>
      <c r="B494" s="2"/>
      <c r="C494" s="26" t="s">
        <v>194</v>
      </c>
      <c r="D494" s="3" t="s">
        <v>9</v>
      </c>
      <c r="E494" s="2" t="s">
        <v>45</v>
      </c>
      <c r="F494" s="39">
        <v>0.12</v>
      </c>
      <c r="G494" s="280">
        <v>500</v>
      </c>
      <c r="H494" s="10">
        <f>F494*G494</f>
        <v>60</v>
      </c>
    </row>
    <row r="495" spans="1:8" x14ac:dyDescent="0.25">
      <c r="A495" s="218"/>
      <c r="B495" s="108"/>
      <c r="C495" s="105" t="s">
        <v>211</v>
      </c>
      <c r="D495" s="109"/>
      <c r="E495" s="104">
        <v>164</v>
      </c>
      <c r="F495" s="348"/>
      <c r="G495" s="283"/>
      <c r="H495" s="121">
        <f>SUM(H494)</f>
        <v>60</v>
      </c>
    </row>
    <row r="496" spans="1:8" ht="42.75" x14ac:dyDescent="0.25">
      <c r="A496" s="217">
        <v>165</v>
      </c>
      <c r="B496" s="2"/>
      <c r="C496" s="11" t="s">
        <v>67</v>
      </c>
      <c r="D496" s="3"/>
      <c r="E496" s="9"/>
      <c r="F496" s="161"/>
      <c r="G496" s="284"/>
      <c r="H496" s="10"/>
    </row>
    <row r="497" spans="1:8" ht="60" x14ac:dyDescent="0.25">
      <c r="A497" s="180"/>
      <c r="B497" s="2">
        <v>165.1</v>
      </c>
      <c r="C497" s="26" t="s">
        <v>542</v>
      </c>
      <c r="D497" s="3" t="s">
        <v>9</v>
      </c>
      <c r="E497" s="9" t="s">
        <v>31</v>
      </c>
      <c r="F497" s="161">
        <v>0.95</v>
      </c>
      <c r="G497" s="284">
        <v>560</v>
      </c>
      <c r="H497" s="10">
        <f>F497*G497</f>
        <v>532</v>
      </c>
    </row>
    <row r="498" spans="1:8" ht="60" x14ac:dyDescent="0.25">
      <c r="A498" s="180"/>
      <c r="B498" s="85">
        <v>165.2</v>
      </c>
      <c r="C498" s="26" t="s">
        <v>766</v>
      </c>
      <c r="D498" s="3" t="s">
        <v>9</v>
      </c>
      <c r="E498" s="9" t="s">
        <v>45</v>
      </c>
      <c r="F498" s="161">
        <v>0.12</v>
      </c>
      <c r="G498" s="284">
        <v>600</v>
      </c>
      <c r="H498" s="10">
        <f>F498*G498</f>
        <v>72</v>
      </c>
    </row>
    <row r="499" spans="1:8" ht="60" x14ac:dyDescent="0.25">
      <c r="A499" s="180"/>
      <c r="B499" s="85">
        <v>165.29999999999998</v>
      </c>
      <c r="C499" s="26" t="s">
        <v>767</v>
      </c>
      <c r="D499" s="3" t="s">
        <v>9</v>
      </c>
      <c r="E499" s="2" t="s">
        <v>45</v>
      </c>
      <c r="F499" s="12">
        <v>0.14000000000000001</v>
      </c>
      <c r="G499" s="278">
        <v>100</v>
      </c>
      <c r="H499" s="10">
        <f>F499*G499</f>
        <v>14.000000000000002</v>
      </c>
    </row>
    <row r="500" spans="1:8" ht="114" customHeight="1" x14ac:dyDescent="0.25">
      <c r="A500" s="180"/>
      <c r="B500" s="85">
        <v>165.39999999999998</v>
      </c>
      <c r="C500" s="26" t="s">
        <v>543</v>
      </c>
      <c r="D500" s="3" t="s">
        <v>9</v>
      </c>
      <c r="E500" s="2" t="s">
        <v>31</v>
      </c>
      <c r="F500" s="39">
        <v>0.68</v>
      </c>
      <c r="G500" s="280">
        <v>2640</v>
      </c>
      <c r="H500" s="10">
        <f>F500*G500</f>
        <v>1795.2</v>
      </c>
    </row>
    <row r="501" spans="1:8" x14ac:dyDescent="0.25">
      <c r="A501" s="218"/>
      <c r="B501" s="108"/>
      <c r="C501" s="105" t="s">
        <v>211</v>
      </c>
      <c r="D501" s="109"/>
      <c r="E501" s="104">
        <v>165</v>
      </c>
      <c r="F501" s="348"/>
      <c r="G501" s="283"/>
      <c r="H501" s="121">
        <f>SUM(H497:H500)</f>
        <v>2413.1999999999998</v>
      </c>
    </row>
    <row r="502" spans="1:8" x14ac:dyDescent="0.25">
      <c r="A502" s="217">
        <v>166</v>
      </c>
      <c r="B502" s="40"/>
      <c r="C502" s="41" t="s">
        <v>70</v>
      </c>
      <c r="D502" s="2"/>
      <c r="E502" s="42"/>
      <c r="F502" s="352"/>
      <c r="G502" s="291"/>
      <c r="H502" s="10"/>
    </row>
    <row r="503" spans="1:8" x14ac:dyDescent="0.25">
      <c r="A503" s="243"/>
      <c r="B503" s="40">
        <v>166.1</v>
      </c>
      <c r="C503" s="133" t="s">
        <v>582</v>
      </c>
      <c r="D503" s="2" t="s">
        <v>9</v>
      </c>
      <c r="E503" s="40" t="s">
        <v>31</v>
      </c>
      <c r="F503" s="352">
        <v>5</v>
      </c>
      <c r="G503" s="291">
        <v>40</v>
      </c>
      <c r="H503" s="10">
        <f t="shared" ref="H503:H508" si="10">F503*G503</f>
        <v>200</v>
      </c>
    </row>
    <row r="504" spans="1:8" s="15" customFormat="1" x14ac:dyDescent="0.25">
      <c r="A504" s="180"/>
      <c r="B504" s="140">
        <v>166.2</v>
      </c>
      <c r="C504" s="26" t="s">
        <v>676</v>
      </c>
      <c r="D504" s="2" t="s">
        <v>9</v>
      </c>
      <c r="E504" s="40" t="s">
        <v>31</v>
      </c>
      <c r="F504" s="161">
        <v>0.9</v>
      </c>
      <c r="G504" s="284">
        <v>60</v>
      </c>
      <c r="H504" s="10">
        <f t="shared" si="10"/>
        <v>54</v>
      </c>
    </row>
    <row r="505" spans="1:8" s="15" customFormat="1" x14ac:dyDescent="0.25">
      <c r="A505" s="243"/>
      <c r="B505" s="140">
        <v>166.29999999999998</v>
      </c>
      <c r="C505" s="133" t="s">
        <v>609</v>
      </c>
      <c r="D505" s="2" t="s">
        <v>9</v>
      </c>
      <c r="E505" s="40" t="s">
        <v>31</v>
      </c>
      <c r="F505" s="352">
        <v>2.25</v>
      </c>
      <c r="G505" s="291">
        <v>40</v>
      </c>
      <c r="H505" s="10">
        <f t="shared" si="10"/>
        <v>90</v>
      </c>
    </row>
    <row r="506" spans="1:8" s="51" customFormat="1" x14ac:dyDescent="0.25">
      <c r="A506" s="243"/>
      <c r="B506" s="140">
        <v>166.39999999999998</v>
      </c>
      <c r="C506" s="133" t="s">
        <v>610</v>
      </c>
      <c r="D506" s="2" t="s">
        <v>9</v>
      </c>
      <c r="E506" s="40" t="s">
        <v>31</v>
      </c>
      <c r="F506" s="352">
        <v>1.95</v>
      </c>
      <c r="G506" s="291">
        <v>40</v>
      </c>
      <c r="H506" s="10">
        <f t="shared" si="10"/>
        <v>78</v>
      </c>
    </row>
    <row r="507" spans="1:8" s="15" customFormat="1" x14ac:dyDescent="0.25">
      <c r="A507" s="243"/>
      <c r="B507" s="140">
        <v>166.49999999999997</v>
      </c>
      <c r="C507" s="133" t="s">
        <v>607</v>
      </c>
      <c r="D507" s="2" t="s">
        <v>9</v>
      </c>
      <c r="E507" s="40" t="s">
        <v>31</v>
      </c>
      <c r="F507" s="352">
        <v>2.25</v>
      </c>
      <c r="G507" s="291">
        <v>40</v>
      </c>
      <c r="H507" s="10">
        <f t="shared" si="10"/>
        <v>90</v>
      </c>
    </row>
    <row r="508" spans="1:8" s="15" customFormat="1" x14ac:dyDescent="0.25">
      <c r="A508" s="243"/>
      <c r="B508" s="140">
        <v>166.59999999999997</v>
      </c>
      <c r="C508" s="133" t="s">
        <v>608</v>
      </c>
      <c r="D508" s="2" t="s">
        <v>9</v>
      </c>
      <c r="E508" s="40" t="s">
        <v>31</v>
      </c>
      <c r="F508" s="352">
        <v>2.6</v>
      </c>
      <c r="G508" s="291">
        <v>20</v>
      </c>
      <c r="H508" s="10">
        <f t="shared" si="10"/>
        <v>52</v>
      </c>
    </row>
    <row r="509" spans="1:8" x14ac:dyDescent="0.25">
      <c r="A509" s="245"/>
      <c r="B509" s="134"/>
      <c r="C509" s="105" t="s">
        <v>211</v>
      </c>
      <c r="D509" s="108"/>
      <c r="E509" s="104">
        <v>166</v>
      </c>
      <c r="F509" s="348"/>
      <c r="G509" s="283"/>
      <c r="H509" s="121">
        <f>SUM(H503:H508)</f>
        <v>564</v>
      </c>
    </row>
    <row r="510" spans="1:8" x14ac:dyDescent="0.25">
      <c r="A510" s="217">
        <v>167</v>
      </c>
      <c r="B510" s="40"/>
      <c r="C510" s="41" t="s">
        <v>938</v>
      </c>
      <c r="D510" s="2"/>
      <c r="E510" s="42"/>
      <c r="F510" s="358"/>
      <c r="G510" s="291"/>
      <c r="H510" s="10"/>
    </row>
    <row r="511" spans="1:8" ht="30" x14ac:dyDescent="0.25">
      <c r="A511" s="217"/>
      <c r="B511" s="2">
        <v>167.1</v>
      </c>
      <c r="C511" s="34" t="s">
        <v>72</v>
      </c>
      <c r="D511" s="2" t="s">
        <v>9</v>
      </c>
      <c r="E511" s="2" t="s">
        <v>33</v>
      </c>
      <c r="F511" s="39">
        <v>0.3</v>
      </c>
      <c r="G511" s="280">
        <v>1000</v>
      </c>
      <c r="H511" s="4">
        <f t="shared" ref="H511:H519" si="11">F511*G511</f>
        <v>300</v>
      </c>
    </row>
    <row r="512" spans="1:8" ht="67.5" customHeight="1" x14ac:dyDescent="0.25">
      <c r="A512" s="243"/>
      <c r="B512" s="40">
        <v>167.2</v>
      </c>
      <c r="C512" s="133" t="s">
        <v>221</v>
      </c>
      <c r="D512" s="2" t="s">
        <v>9</v>
      </c>
      <c r="E512" s="40" t="s">
        <v>33</v>
      </c>
      <c r="F512" s="89">
        <v>0.6</v>
      </c>
      <c r="G512" s="306">
        <v>1600</v>
      </c>
      <c r="H512" s="4">
        <f t="shared" si="11"/>
        <v>960</v>
      </c>
    </row>
    <row r="513" spans="1:8" s="48" customFormat="1" ht="30" x14ac:dyDescent="0.25">
      <c r="A513" s="180"/>
      <c r="B513" s="40">
        <v>167.29999999999998</v>
      </c>
      <c r="C513" s="26" t="s">
        <v>237</v>
      </c>
      <c r="D513" s="2" t="s">
        <v>9</v>
      </c>
      <c r="E513" s="2" t="s">
        <v>45</v>
      </c>
      <c r="F513" s="12">
        <v>1.82</v>
      </c>
      <c r="G513" s="278">
        <v>100</v>
      </c>
      <c r="H513" s="4">
        <f t="shared" si="11"/>
        <v>182</v>
      </c>
    </row>
    <row r="514" spans="1:8" s="36" customFormat="1" ht="45" x14ac:dyDescent="0.25">
      <c r="A514" s="180"/>
      <c r="B514" s="40">
        <v>167.39999999999998</v>
      </c>
      <c r="C514" s="34" t="s">
        <v>73</v>
      </c>
      <c r="D514" s="2" t="s">
        <v>9</v>
      </c>
      <c r="E514" s="2" t="s">
        <v>47</v>
      </c>
      <c r="F514" s="39">
        <v>40</v>
      </c>
      <c r="G514" s="280">
        <v>16</v>
      </c>
      <c r="H514" s="4">
        <f t="shared" si="11"/>
        <v>640</v>
      </c>
    </row>
    <row r="515" spans="1:8" s="97" customFormat="1" ht="45" x14ac:dyDescent="0.25">
      <c r="A515" s="180"/>
      <c r="B515" s="40">
        <v>167.49999999999997</v>
      </c>
      <c r="C515" s="34" t="s">
        <v>590</v>
      </c>
      <c r="D515" s="2" t="s">
        <v>9</v>
      </c>
      <c r="E515" s="2" t="s">
        <v>47</v>
      </c>
      <c r="F515" s="39">
        <v>50</v>
      </c>
      <c r="G515" s="280">
        <v>12</v>
      </c>
      <c r="H515" s="4">
        <f t="shared" si="11"/>
        <v>600</v>
      </c>
    </row>
    <row r="516" spans="1:8" s="48" customFormat="1" ht="45" x14ac:dyDescent="0.25">
      <c r="A516" s="180"/>
      <c r="B516" s="40">
        <v>167.59999999999997</v>
      </c>
      <c r="C516" s="34" t="s">
        <v>74</v>
      </c>
      <c r="D516" s="2" t="s">
        <v>9</v>
      </c>
      <c r="E516" s="2" t="s">
        <v>33</v>
      </c>
      <c r="F516" s="12">
        <v>0.15</v>
      </c>
      <c r="G516" s="280">
        <v>3000</v>
      </c>
      <c r="H516" s="4">
        <f t="shared" si="11"/>
        <v>450</v>
      </c>
    </row>
    <row r="517" spans="1:8" s="48" customFormat="1" x14ac:dyDescent="0.25">
      <c r="A517" s="180"/>
      <c r="B517" s="40">
        <v>167.69999999999996</v>
      </c>
      <c r="C517" s="34" t="s">
        <v>450</v>
      </c>
      <c r="D517" s="3" t="s">
        <v>9</v>
      </c>
      <c r="E517" s="2" t="s">
        <v>45</v>
      </c>
      <c r="F517" s="39">
        <v>2.68</v>
      </c>
      <c r="G517" s="278">
        <v>25</v>
      </c>
      <c r="H517" s="4">
        <f t="shared" si="11"/>
        <v>67</v>
      </c>
    </row>
    <row r="518" spans="1:8" s="36" customFormat="1" ht="60" x14ac:dyDescent="0.25">
      <c r="A518" s="180"/>
      <c r="B518" s="40">
        <v>167.79999999999995</v>
      </c>
      <c r="C518" s="34" t="s">
        <v>640</v>
      </c>
      <c r="D518" s="3" t="s">
        <v>9</v>
      </c>
      <c r="E518" s="2" t="s">
        <v>33</v>
      </c>
      <c r="F518" s="39">
        <v>0.9</v>
      </c>
      <c r="G518" s="278">
        <v>200</v>
      </c>
      <c r="H518" s="4">
        <f t="shared" si="11"/>
        <v>180</v>
      </c>
    </row>
    <row r="519" spans="1:8" s="97" customFormat="1" ht="30" x14ac:dyDescent="0.25">
      <c r="A519" s="180"/>
      <c r="B519" s="40">
        <v>167.89999999999995</v>
      </c>
      <c r="C519" s="26" t="s">
        <v>639</v>
      </c>
      <c r="D519" s="12" t="s">
        <v>9</v>
      </c>
      <c r="E519" s="2" t="s">
        <v>33</v>
      </c>
      <c r="F519" s="39">
        <v>3</v>
      </c>
      <c r="G519" s="280">
        <v>200</v>
      </c>
      <c r="H519" s="4">
        <f t="shared" si="11"/>
        <v>600</v>
      </c>
    </row>
    <row r="520" spans="1:8" x14ac:dyDescent="0.25">
      <c r="A520" s="218"/>
      <c r="B520" s="108"/>
      <c r="C520" s="105" t="s">
        <v>211</v>
      </c>
      <c r="D520" s="108"/>
      <c r="E520" s="104">
        <v>167</v>
      </c>
      <c r="F520" s="348"/>
      <c r="G520" s="283"/>
      <c r="H520" s="121">
        <f>SUM(H511:H519)</f>
        <v>3979</v>
      </c>
    </row>
    <row r="521" spans="1:8" ht="88.5" customHeight="1" x14ac:dyDescent="0.25">
      <c r="A521" s="217">
        <v>168</v>
      </c>
      <c r="B521" s="2"/>
      <c r="C521" s="26" t="s">
        <v>383</v>
      </c>
      <c r="D521" s="2" t="s">
        <v>9</v>
      </c>
      <c r="E521" s="2" t="s">
        <v>33</v>
      </c>
      <c r="F521" s="39">
        <v>3.24</v>
      </c>
      <c r="G521" s="280">
        <v>45</v>
      </c>
      <c r="H521" s="10">
        <f>F521*G521</f>
        <v>145.80000000000001</v>
      </c>
    </row>
    <row r="522" spans="1:8" x14ac:dyDescent="0.25">
      <c r="A522" s="218"/>
      <c r="B522" s="108"/>
      <c r="C522" s="105" t="s">
        <v>211</v>
      </c>
      <c r="D522" s="108"/>
      <c r="E522" s="104">
        <v>168</v>
      </c>
      <c r="F522" s="348"/>
      <c r="G522" s="283"/>
      <c r="H522" s="121">
        <f>SUM(H521)</f>
        <v>145.80000000000001</v>
      </c>
    </row>
    <row r="523" spans="1:8" ht="87.75" customHeight="1" x14ac:dyDescent="0.25">
      <c r="A523" s="217">
        <v>169</v>
      </c>
      <c r="B523" s="2"/>
      <c r="C523" s="26" t="s">
        <v>583</v>
      </c>
      <c r="D523" s="2" t="s">
        <v>9</v>
      </c>
      <c r="E523" s="9" t="s">
        <v>33</v>
      </c>
      <c r="F523" s="161">
        <v>0.55000000000000004</v>
      </c>
      <c r="G523" s="284">
        <v>800</v>
      </c>
      <c r="H523" s="10">
        <f>F523*G523</f>
        <v>440.00000000000006</v>
      </c>
    </row>
    <row r="524" spans="1:8" x14ac:dyDescent="0.25">
      <c r="A524" s="218"/>
      <c r="B524" s="108"/>
      <c r="C524" s="105" t="s">
        <v>211</v>
      </c>
      <c r="D524" s="108"/>
      <c r="E524" s="104">
        <v>169</v>
      </c>
      <c r="F524" s="348"/>
      <c r="G524" s="283"/>
      <c r="H524" s="121">
        <f>SUM(H523)</f>
        <v>440.00000000000006</v>
      </c>
    </row>
    <row r="525" spans="1:8" s="6" customFormat="1" ht="28.5" x14ac:dyDescent="0.25">
      <c r="A525" s="217">
        <v>170</v>
      </c>
      <c r="B525" s="29"/>
      <c r="C525" s="44" t="s">
        <v>193</v>
      </c>
      <c r="D525" s="3"/>
      <c r="E525" s="29"/>
      <c r="F525" s="322"/>
      <c r="G525" s="287"/>
      <c r="H525" s="10"/>
    </row>
    <row r="526" spans="1:8" s="6" customFormat="1" ht="45" x14ac:dyDescent="0.25">
      <c r="A526" s="229"/>
      <c r="B526" s="2">
        <v>170.1</v>
      </c>
      <c r="C526" s="26" t="s">
        <v>544</v>
      </c>
      <c r="D526" s="3" t="s">
        <v>9</v>
      </c>
      <c r="E526" s="45" t="s">
        <v>31</v>
      </c>
      <c r="F526" s="161">
        <v>5</v>
      </c>
      <c r="G526" s="284">
        <v>30</v>
      </c>
      <c r="H526" s="10">
        <f>F526*G526</f>
        <v>150</v>
      </c>
    </row>
    <row r="527" spans="1:8" ht="60" x14ac:dyDescent="0.25">
      <c r="A527" s="180"/>
      <c r="B527" s="2">
        <v>170.2</v>
      </c>
      <c r="C527" s="26" t="s">
        <v>545</v>
      </c>
      <c r="D527" s="3" t="s">
        <v>9</v>
      </c>
      <c r="E527" s="45" t="s">
        <v>31</v>
      </c>
      <c r="F527" s="161">
        <v>5</v>
      </c>
      <c r="G527" s="284">
        <v>50</v>
      </c>
      <c r="H527" s="10">
        <f>F527*G527</f>
        <v>250</v>
      </c>
    </row>
    <row r="528" spans="1:8" x14ac:dyDescent="0.25">
      <c r="A528" s="218"/>
      <c r="B528" s="108"/>
      <c r="C528" s="105" t="s">
        <v>211</v>
      </c>
      <c r="D528" s="109"/>
      <c r="E528" s="104">
        <v>170</v>
      </c>
      <c r="F528" s="348"/>
      <c r="G528" s="283"/>
      <c r="H528" s="121">
        <f>SUM(H526:H527)</f>
        <v>400</v>
      </c>
    </row>
    <row r="529" spans="1:256" s="6" customFormat="1" x14ac:dyDescent="0.25">
      <c r="A529" s="217">
        <v>171</v>
      </c>
      <c r="B529" s="2"/>
      <c r="C529" s="11" t="s">
        <v>71</v>
      </c>
      <c r="D529" s="3"/>
      <c r="E529" s="9"/>
      <c r="F529" s="161"/>
      <c r="G529" s="284"/>
      <c r="H529" s="10"/>
    </row>
    <row r="530" spans="1:256" s="6" customFormat="1" ht="101.25" customHeight="1" x14ac:dyDescent="0.25">
      <c r="A530" s="180"/>
      <c r="B530" s="2">
        <v>171.1</v>
      </c>
      <c r="C530" s="34" t="s">
        <v>384</v>
      </c>
      <c r="D530" s="2" t="s">
        <v>9</v>
      </c>
      <c r="E530" s="2" t="s">
        <v>33</v>
      </c>
      <c r="F530" s="12">
        <v>0.04</v>
      </c>
      <c r="G530" s="181">
        <v>5000</v>
      </c>
      <c r="H530" s="12">
        <f t="shared" ref="H530:H536" si="12">G530*F530</f>
        <v>200</v>
      </c>
    </row>
    <row r="531" spans="1:256" ht="61.5" customHeight="1" x14ac:dyDescent="0.25">
      <c r="A531" s="236"/>
      <c r="B531" s="2">
        <v>171.2</v>
      </c>
      <c r="C531" s="34" t="s">
        <v>385</v>
      </c>
      <c r="D531" s="2" t="s">
        <v>9</v>
      </c>
      <c r="E531" s="2" t="s">
        <v>33</v>
      </c>
      <c r="F531" s="12">
        <v>0.05</v>
      </c>
      <c r="G531" s="278">
        <v>3000</v>
      </c>
      <c r="H531" s="12">
        <f t="shared" si="12"/>
        <v>150</v>
      </c>
    </row>
    <row r="532" spans="1:256" ht="33" customHeight="1" x14ac:dyDescent="0.25">
      <c r="A532" s="180"/>
      <c r="B532" s="2">
        <v>171.29999999999998</v>
      </c>
      <c r="C532" s="34" t="s">
        <v>297</v>
      </c>
      <c r="D532" s="2" t="s">
        <v>9</v>
      </c>
      <c r="E532" s="2" t="s">
        <v>33</v>
      </c>
      <c r="F532" s="12">
        <v>0.13</v>
      </c>
      <c r="G532" s="278">
        <v>100</v>
      </c>
      <c r="H532" s="12">
        <f t="shared" si="12"/>
        <v>13</v>
      </c>
    </row>
    <row r="533" spans="1:256" ht="74.25" customHeight="1" x14ac:dyDescent="0.25">
      <c r="A533" s="180"/>
      <c r="B533" s="2">
        <v>171.39999999999998</v>
      </c>
      <c r="C533" s="34" t="s">
        <v>750</v>
      </c>
      <c r="D533" s="2" t="s">
        <v>9</v>
      </c>
      <c r="E533" s="2" t="s">
        <v>33</v>
      </c>
      <c r="F533" s="39">
        <v>0.03</v>
      </c>
      <c r="G533" s="278">
        <v>2000</v>
      </c>
      <c r="H533" s="12">
        <f t="shared" si="12"/>
        <v>60</v>
      </c>
    </row>
    <row r="534" spans="1:256" ht="57" customHeight="1" x14ac:dyDescent="0.25">
      <c r="A534" s="180"/>
      <c r="B534" s="2">
        <v>171.49999999999997</v>
      </c>
      <c r="C534" s="34" t="s">
        <v>298</v>
      </c>
      <c r="D534" s="2" t="s">
        <v>9</v>
      </c>
      <c r="E534" s="2" t="s">
        <v>33</v>
      </c>
      <c r="F534" s="39">
        <v>0.1</v>
      </c>
      <c r="G534" s="280">
        <v>400</v>
      </c>
      <c r="H534" s="12">
        <f t="shared" si="12"/>
        <v>40</v>
      </c>
    </row>
    <row r="535" spans="1:256" ht="33" customHeight="1" x14ac:dyDescent="0.25">
      <c r="A535" s="180"/>
      <c r="B535" s="2">
        <v>171.59999999999997</v>
      </c>
      <c r="C535" s="34" t="s">
        <v>300</v>
      </c>
      <c r="D535" s="2" t="s">
        <v>9</v>
      </c>
      <c r="E535" s="2" t="s">
        <v>33</v>
      </c>
      <c r="F535" s="12">
        <v>0.3</v>
      </c>
      <c r="G535" s="278">
        <v>200</v>
      </c>
      <c r="H535" s="12">
        <f t="shared" si="12"/>
        <v>60</v>
      </c>
    </row>
    <row r="536" spans="1:256" ht="50.25" customHeight="1" x14ac:dyDescent="0.25">
      <c r="A536" s="180"/>
      <c r="B536" s="2">
        <v>171.69999999999996</v>
      </c>
      <c r="C536" s="34" t="s">
        <v>299</v>
      </c>
      <c r="D536" s="3" t="s">
        <v>9</v>
      </c>
      <c r="E536" s="2" t="s">
        <v>33</v>
      </c>
      <c r="F536" s="39">
        <v>0.19</v>
      </c>
      <c r="G536" s="280">
        <v>200</v>
      </c>
      <c r="H536" s="12">
        <f t="shared" si="12"/>
        <v>38</v>
      </c>
    </row>
    <row r="537" spans="1:256" x14ac:dyDescent="0.25">
      <c r="A537" s="218"/>
      <c r="B537" s="108"/>
      <c r="C537" s="105" t="s">
        <v>211</v>
      </c>
      <c r="D537" s="109"/>
      <c r="E537" s="104">
        <v>171</v>
      </c>
      <c r="F537" s="348"/>
      <c r="G537" s="283"/>
      <c r="H537" s="121">
        <f>SUM(H530:H536)</f>
        <v>561</v>
      </c>
    </row>
    <row r="538" spans="1:256" s="74" customFormat="1" ht="30" x14ac:dyDescent="0.25">
      <c r="A538" s="217">
        <v>172</v>
      </c>
      <c r="B538" s="2"/>
      <c r="C538" s="34" t="s">
        <v>749</v>
      </c>
      <c r="D538" s="3" t="s">
        <v>9</v>
      </c>
      <c r="E538" s="2" t="s">
        <v>33</v>
      </c>
      <c r="F538" s="12">
        <v>0.13</v>
      </c>
      <c r="G538" s="278">
        <v>500</v>
      </c>
      <c r="H538" s="12">
        <f>G538*F538</f>
        <v>65</v>
      </c>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8"/>
      <c r="CD538" s="48"/>
      <c r="CE538" s="48"/>
      <c r="CF538" s="48"/>
      <c r="CG538" s="48"/>
      <c r="CH538" s="48"/>
      <c r="CI538" s="48"/>
      <c r="CJ538" s="48"/>
      <c r="CK538" s="48"/>
      <c r="CL538" s="48"/>
      <c r="CM538" s="48"/>
      <c r="CN538" s="48"/>
      <c r="CO538" s="48"/>
      <c r="CP538" s="48"/>
      <c r="CQ538" s="48"/>
      <c r="CR538" s="48"/>
      <c r="CS538" s="48"/>
      <c r="CT538" s="48"/>
      <c r="CU538" s="48"/>
      <c r="CV538" s="48"/>
      <c r="CW538" s="48"/>
      <c r="CX538" s="48"/>
      <c r="CY538" s="48"/>
      <c r="CZ538" s="48"/>
      <c r="DA538" s="48"/>
      <c r="DB538" s="48"/>
      <c r="DC538" s="48"/>
      <c r="DD538" s="48"/>
      <c r="DE538" s="48"/>
      <c r="DF538" s="48"/>
      <c r="DG538" s="48"/>
      <c r="DH538" s="48"/>
      <c r="DI538" s="48"/>
      <c r="DJ538" s="48"/>
      <c r="DK538" s="48"/>
      <c r="DL538" s="48"/>
      <c r="DM538" s="48"/>
      <c r="DN538" s="48"/>
      <c r="DO538" s="48"/>
      <c r="DP538" s="48"/>
      <c r="DQ538" s="48"/>
      <c r="DR538" s="48"/>
      <c r="DS538" s="48"/>
      <c r="DT538" s="48"/>
      <c r="DU538" s="48"/>
      <c r="DV538" s="48"/>
      <c r="DW538" s="48"/>
      <c r="DX538" s="48"/>
      <c r="DY538" s="48"/>
      <c r="DZ538" s="48"/>
      <c r="EA538" s="48"/>
      <c r="EB538" s="48"/>
      <c r="EC538" s="48"/>
      <c r="ED538" s="48"/>
      <c r="EE538" s="48"/>
      <c r="EF538" s="48"/>
      <c r="EG538" s="48"/>
      <c r="EH538" s="48"/>
      <c r="EI538" s="48"/>
      <c r="EJ538" s="48"/>
      <c r="EK538" s="48"/>
      <c r="EL538" s="48"/>
      <c r="EM538" s="48"/>
      <c r="EN538" s="48"/>
      <c r="EO538" s="48"/>
      <c r="EP538" s="48"/>
      <c r="EQ538" s="48"/>
      <c r="ER538" s="48"/>
      <c r="ES538" s="48"/>
      <c r="ET538" s="48"/>
      <c r="EU538" s="48"/>
      <c r="EV538" s="48"/>
      <c r="EW538" s="48"/>
      <c r="EX538" s="48"/>
      <c r="EY538" s="48"/>
      <c r="EZ538" s="48"/>
      <c r="FA538" s="48"/>
      <c r="FB538" s="48"/>
      <c r="FC538" s="48"/>
      <c r="FD538" s="48"/>
      <c r="FE538" s="48"/>
      <c r="FF538" s="48"/>
      <c r="FG538" s="48"/>
      <c r="FH538" s="48"/>
      <c r="FI538" s="48"/>
      <c r="FJ538" s="48"/>
      <c r="FK538" s="48"/>
      <c r="FL538" s="48"/>
      <c r="FM538" s="48"/>
      <c r="FN538" s="48"/>
      <c r="FO538" s="48"/>
      <c r="FP538" s="48"/>
      <c r="FQ538" s="48"/>
      <c r="FR538" s="48"/>
      <c r="FS538" s="48"/>
      <c r="FT538" s="48"/>
      <c r="FU538" s="48"/>
      <c r="FV538" s="48"/>
      <c r="FW538" s="48"/>
      <c r="FX538" s="48"/>
      <c r="FY538" s="48"/>
      <c r="FZ538" s="48"/>
      <c r="GA538" s="48"/>
      <c r="GB538" s="48"/>
      <c r="GC538" s="48"/>
      <c r="GD538" s="48"/>
      <c r="GE538" s="48"/>
      <c r="GF538" s="48"/>
      <c r="GG538" s="48"/>
      <c r="GH538" s="48"/>
      <c r="GI538" s="48"/>
      <c r="GJ538" s="48"/>
      <c r="GK538" s="48"/>
      <c r="GL538" s="48"/>
      <c r="GM538" s="48"/>
      <c r="GN538" s="48"/>
      <c r="GO538" s="48"/>
      <c r="GP538" s="48"/>
      <c r="GQ538" s="48"/>
      <c r="GR538" s="48"/>
      <c r="GS538" s="48"/>
      <c r="GT538" s="48"/>
      <c r="GU538" s="48"/>
      <c r="GV538" s="48"/>
      <c r="GW538" s="48"/>
      <c r="GX538" s="48"/>
      <c r="GY538" s="48"/>
      <c r="GZ538" s="48"/>
      <c r="HA538" s="48"/>
      <c r="HB538" s="48"/>
      <c r="HC538" s="48"/>
      <c r="HD538" s="48"/>
      <c r="HE538" s="48"/>
      <c r="HF538" s="48"/>
      <c r="HG538" s="48"/>
      <c r="HH538" s="48"/>
      <c r="HI538" s="48"/>
      <c r="HJ538" s="48"/>
      <c r="HK538" s="48"/>
      <c r="HL538" s="48"/>
      <c r="HM538" s="48"/>
      <c r="HN538" s="48"/>
      <c r="HO538" s="48"/>
      <c r="HP538" s="48"/>
      <c r="HQ538" s="48"/>
      <c r="HR538" s="48"/>
      <c r="HS538" s="48"/>
      <c r="HT538" s="48"/>
      <c r="HU538" s="48"/>
      <c r="HV538" s="48"/>
      <c r="HW538" s="48"/>
      <c r="HX538" s="48"/>
      <c r="HY538" s="48"/>
      <c r="HZ538" s="48"/>
      <c r="IA538" s="48"/>
      <c r="IB538" s="48"/>
      <c r="IC538" s="48"/>
      <c r="ID538" s="48"/>
      <c r="IE538" s="48"/>
      <c r="IF538" s="48"/>
      <c r="IG538" s="48"/>
      <c r="IH538" s="48"/>
      <c r="II538" s="48"/>
      <c r="IJ538" s="48"/>
      <c r="IK538" s="48"/>
      <c r="IL538" s="48"/>
      <c r="IM538" s="48"/>
      <c r="IN538" s="48"/>
      <c r="IO538" s="48"/>
      <c r="IP538" s="48"/>
      <c r="IQ538" s="48"/>
      <c r="IR538" s="48"/>
      <c r="IS538" s="48"/>
      <c r="IT538" s="48"/>
      <c r="IU538" s="48"/>
      <c r="IV538" s="100"/>
    </row>
    <row r="539" spans="1:256" s="65" customFormat="1" x14ac:dyDescent="0.25">
      <c r="A539" s="218"/>
      <c r="B539" s="108"/>
      <c r="C539" s="105" t="s">
        <v>211</v>
      </c>
      <c r="D539" s="109"/>
      <c r="E539" s="104">
        <v>172</v>
      </c>
      <c r="F539" s="348"/>
      <c r="G539" s="283"/>
      <c r="H539" s="121">
        <f>SUM(H538)</f>
        <v>65</v>
      </c>
    </row>
    <row r="540" spans="1:256" x14ac:dyDescent="0.25">
      <c r="A540" s="217">
        <v>173</v>
      </c>
      <c r="B540" s="72"/>
      <c r="C540" s="71" t="s">
        <v>905</v>
      </c>
      <c r="D540" s="3" t="s">
        <v>9</v>
      </c>
      <c r="E540" s="72" t="s">
        <v>31</v>
      </c>
      <c r="F540" s="163">
        <v>0.25</v>
      </c>
      <c r="G540" s="179">
        <v>500</v>
      </c>
      <c r="H540" s="163">
        <f>G540*F540</f>
        <v>125</v>
      </c>
    </row>
    <row r="541" spans="1:256" x14ac:dyDescent="0.25">
      <c r="A541" s="218"/>
      <c r="B541" s="108"/>
      <c r="C541" s="105" t="s">
        <v>211</v>
      </c>
      <c r="D541" s="109"/>
      <c r="E541" s="104">
        <v>173</v>
      </c>
      <c r="F541" s="348"/>
      <c r="G541" s="283"/>
      <c r="H541" s="121">
        <f>SUM(H540)</f>
        <v>125</v>
      </c>
    </row>
    <row r="542" spans="1:256" x14ac:dyDescent="0.25">
      <c r="A542" s="217">
        <v>174</v>
      </c>
      <c r="B542" s="2"/>
      <c r="C542" s="11" t="s">
        <v>75</v>
      </c>
      <c r="D542" s="3"/>
      <c r="E542" s="45"/>
      <c r="F542" s="161"/>
      <c r="G542" s="284"/>
      <c r="H542" s="10"/>
    </row>
    <row r="543" spans="1:256" s="74" customFormat="1" ht="30" x14ac:dyDescent="0.25">
      <c r="A543" s="180"/>
      <c r="B543" s="2">
        <v>174.1</v>
      </c>
      <c r="C543" s="26" t="s">
        <v>386</v>
      </c>
      <c r="D543" s="3" t="s">
        <v>9</v>
      </c>
      <c r="E543" s="45" t="s">
        <v>33</v>
      </c>
      <c r="F543" s="161">
        <v>0.05</v>
      </c>
      <c r="G543" s="284">
        <v>5000</v>
      </c>
      <c r="H543" s="10">
        <f>F543*G543</f>
        <v>250</v>
      </c>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8"/>
      <c r="CD543" s="48"/>
      <c r="CE543" s="48"/>
      <c r="CF543" s="48"/>
      <c r="CG543" s="48"/>
      <c r="CH543" s="48"/>
      <c r="CI543" s="48"/>
      <c r="CJ543" s="48"/>
      <c r="CK543" s="48"/>
      <c r="CL543" s="48"/>
      <c r="CM543" s="48"/>
      <c r="CN543" s="48"/>
      <c r="CO543" s="48"/>
      <c r="CP543" s="48"/>
      <c r="CQ543" s="48"/>
      <c r="CR543" s="48"/>
      <c r="CS543" s="48"/>
      <c r="CT543" s="48"/>
      <c r="CU543" s="48"/>
      <c r="CV543" s="48"/>
      <c r="CW543" s="48"/>
      <c r="CX543" s="48"/>
      <c r="CY543" s="48"/>
      <c r="CZ543" s="48"/>
      <c r="DA543" s="48"/>
      <c r="DB543" s="48"/>
      <c r="DC543" s="48"/>
      <c r="DD543" s="48"/>
      <c r="DE543" s="48"/>
      <c r="DF543" s="48"/>
      <c r="DG543" s="48"/>
      <c r="DH543" s="48"/>
      <c r="DI543" s="48"/>
      <c r="DJ543" s="48"/>
      <c r="DK543" s="48"/>
      <c r="DL543" s="48"/>
      <c r="DM543" s="48"/>
      <c r="DN543" s="48"/>
      <c r="DO543" s="48"/>
      <c r="DP543" s="48"/>
      <c r="DQ543" s="48"/>
      <c r="DR543" s="48"/>
      <c r="DS543" s="48"/>
      <c r="DT543" s="48"/>
      <c r="DU543" s="48"/>
      <c r="DV543" s="48"/>
      <c r="DW543" s="48"/>
      <c r="DX543" s="48"/>
      <c r="DY543" s="48"/>
      <c r="DZ543" s="48"/>
      <c r="EA543" s="48"/>
      <c r="EB543" s="48"/>
      <c r="EC543" s="48"/>
      <c r="ED543" s="48"/>
      <c r="EE543" s="48"/>
      <c r="EF543" s="48"/>
      <c r="EG543" s="48"/>
      <c r="EH543" s="48"/>
      <c r="EI543" s="48"/>
      <c r="EJ543" s="48"/>
      <c r="EK543" s="48"/>
      <c r="EL543" s="48"/>
      <c r="EM543" s="48"/>
      <c r="EN543" s="48"/>
      <c r="EO543" s="48"/>
      <c r="EP543" s="48"/>
      <c r="EQ543" s="48"/>
      <c r="ER543" s="48"/>
      <c r="ES543" s="48"/>
      <c r="ET543" s="48"/>
      <c r="EU543" s="48"/>
      <c r="EV543" s="48"/>
      <c r="EW543" s="48"/>
      <c r="EX543" s="48"/>
      <c r="EY543" s="48"/>
      <c r="EZ543" s="48"/>
      <c r="FA543" s="48"/>
      <c r="FB543" s="48"/>
      <c r="FC543" s="48"/>
      <c r="FD543" s="48"/>
      <c r="FE543" s="48"/>
      <c r="FF543" s="48"/>
      <c r="FG543" s="48"/>
      <c r="FH543" s="48"/>
      <c r="FI543" s="48"/>
      <c r="FJ543" s="48"/>
      <c r="FK543" s="48"/>
      <c r="FL543" s="48"/>
      <c r="FM543" s="48"/>
      <c r="FN543" s="48"/>
      <c r="FO543" s="48"/>
      <c r="FP543" s="48"/>
      <c r="FQ543" s="48"/>
      <c r="FR543" s="48"/>
      <c r="FS543" s="48"/>
      <c r="FT543" s="48"/>
      <c r="FU543" s="48"/>
      <c r="FV543" s="48"/>
      <c r="FW543" s="48"/>
      <c r="FX543" s="48"/>
      <c r="FY543" s="48"/>
      <c r="FZ543" s="48"/>
      <c r="GA543" s="48"/>
      <c r="GB543" s="48"/>
      <c r="GC543" s="48"/>
      <c r="GD543" s="48"/>
      <c r="GE543" s="48"/>
      <c r="GF543" s="48"/>
      <c r="GG543" s="48"/>
      <c r="GH543" s="48"/>
      <c r="GI543" s="48"/>
      <c r="GJ543" s="48"/>
      <c r="GK543" s="48"/>
      <c r="GL543" s="48"/>
      <c r="GM543" s="48"/>
      <c r="GN543" s="48"/>
      <c r="GO543" s="48"/>
      <c r="GP543" s="48"/>
      <c r="GQ543" s="48"/>
      <c r="GR543" s="48"/>
      <c r="GS543" s="48"/>
      <c r="GT543" s="48"/>
      <c r="GU543" s="48"/>
      <c r="GV543" s="48"/>
      <c r="GW543" s="48"/>
      <c r="GX543" s="48"/>
      <c r="GY543" s="48"/>
      <c r="GZ543" s="48"/>
      <c r="HA543" s="48"/>
      <c r="HB543" s="48"/>
      <c r="HC543" s="48"/>
      <c r="HD543" s="48"/>
      <c r="HE543" s="48"/>
      <c r="HF543" s="48"/>
      <c r="HG543" s="48"/>
      <c r="HH543" s="48"/>
      <c r="HI543" s="48"/>
      <c r="HJ543" s="48"/>
      <c r="HK543" s="48"/>
      <c r="HL543" s="48"/>
      <c r="HM543" s="48"/>
      <c r="HN543" s="48"/>
      <c r="HO543" s="48"/>
      <c r="HP543" s="48"/>
      <c r="HQ543" s="48"/>
      <c r="HR543" s="48"/>
      <c r="HS543" s="48"/>
      <c r="HT543" s="48"/>
      <c r="HU543" s="48"/>
      <c r="HV543" s="48"/>
      <c r="HW543" s="48"/>
      <c r="HX543" s="48"/>
      <c r="HY543" s="48"/>
      <c r="HZ543" s="48"/>
      <c r="IA543" s="48"/>
      <c r="IB543" s="48"/>
      <c r="IC543" s="48"/>
      <c r="ID543" s="48"/>
      <c r="IE543" s="48"/>
      <c r="IF543" s="48"/>
      <c r="IG543" s="48"/>
      <c r="IH543" s="48"/>
      <c r="II543" s="48"/>
      <c r="IJ543" s="48"/>
      <c r="IK543" s="48"/>
      <c r="IL543" s="48"/>
      <c r="IM543" s="48"/>
      <c r="IN543" s="48"/>
      <c r="IO543" s="48"/>
      <c r="IP543" s="48"/>
      <c r="IQ543" s="48"/>
      <c r="IR543" s="48"/>
      <c r="IS543" s="48"/>
      <c r="IT543" s="48"/>
      <c r="IU543" s="48"/>
      <c r="IV543" s="100"/>
    </row>
    <row r="544" spans="1:256" s="74" customFormat="1" ht="30" x14ac:dyDescent="0.25">
      <c r="A544" s="180"/>
      <c r="B544" s="2">
        <v>174.2</v>
      </c>
      <c r="C544" s="26" t="s">
        <v>546</v>
      </c>
      <c r="D544" s="3" t="s">
        <v>9</v>
      </c>
      <c r="E544" s="45" t="s">
        <v>33</v>
      </c>
      <c r="F544" s="161">
        <v>7.0000000000000007E-2</v>
      </c>
      <c r="G544" s="284">
        <v>4000</v>
      </c>
      <c r="H544" s="10">
        <f>F544*G544</f>
        <v>280</v>
      </c>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8"/>
      <c r="CD544" s="48"/>
      <c r="CE544" s="48"/>
      <c r="CF544" s="48"/>
      <c r="CG544" s="48"/>
      <c r="CH544" s="48"/>
      <c r="CI544" s="48"/>
      <c r="CJ544" s="48"/>
      <c r="CK544" s="48"/>
      <c r="CL544" s="48"/>
      <c r="CM544" s="48"/>
      <c r="CN544" s="48"/>
      <c r="CO544" s="48"/>
      <c r="CP544" s="48"/>
      <c r="CQ544" s="48"/>
      <c r="CR544" s="48"/>
      <c r="CS544" s="48"/>
      <c r="CT544" s="48"/>
      <c r="CU544" s="48"/>
      <c r="CV544" s="48"/>
      <c r="CW544" s="48"/>
      <c r="CX544" s="48"/>
      <c r="CY544" s="48"/>
      <c r="CZ544" s="48"/>
      <c r="DA544" s="48"/>
      <c r="DB544" s="48"/>
      <c r="DC544" s="48"/>
      <c r="DD544" s="48"/>
      <c r="DE544" s="48"/>
      <c r="DF544" s="48"/>
      <c r="DG544" s="48"/>
      <c r="DH544" s="48"/>
      <c r="DI544" s="48"/>
      <c r="DJ544" s="48"/>
      <c r="DK544" s="48"/>
      <c r="DL544" s="48"/>
      <c r="DM544" s="48"/>
      <c r="DN544" s="48"/>
      <c r="DO544" s="48"/>
      <c r="DP544" s="48"/>
      <c r="DQ544" s="48"/>
      <c r="DR544" s="48"/>
      <c r="DS544" s="48"/>
      <c r="DT544" s="48"/>
      <c r="DU544" s="48"/>
      <c r="DV544" s="48"/>
      <c r="DW544" s="48"/>
      <c r="DX544" s="48"/>
      <c r="DY544" s="48"/>
      <c r="DZ544" s="48"/>
      <c r="EA544" s="48"/>
      <c r="EB544" s="48"/>
      <c r="EC544" s="48"/>
      <c r="ED544" s="48"/>
      <c r="EE544" s="48"/>
      <c r="EF544" s="48"/>
      <c r="EG544" s="48"/>
      <c r="EH544" s="48"/>
      <c r="EI544" s="48"/>
      <c r="EJ544" s="48"/>
      <c r="EK544" s="48"/>
      <c r="EL544" s="48"/>
      <c r="EM544" s="48"/>
      <c r="EN544" s="48"/>
      <c r="EO544" s="48"/>
      <c r="EP544" s="48"/>
      <c r="EQ544" s="48"/>
      <c r="ER544" s="48"/>
      <c r="ES544" s="48"/>
      <c r="ET544" s="48"/>
      <c r="EU544" s="48"/>
      <c r="EV544" s="48"/>
      <c r="EW544" s="48"/>
      <c r="EX544" s="48"/>
      <c r="EY544" s="48"/>
      <c r="EZ544" s="48"/>
      <c r="FA544" s="48"/>
      <c r="FB544" s="48"/>
      <c r="FC544" s="48"/>
      <c r="FD544" s="48"/>
      <c r="FE544" s="48"/>
      <c r="FF544" s="48"/>
      <c r="FG544" s="48"/>
      <c r="FH544" s="48"/>
      <c r="FI544" s="48"/>
      <c r="FJ544" s="48"/>
      <c r="FK544" s="48"/>
      <c r="FL544" s="48"/>
      <c r="FM544" s="48"/>
      <c r="FN544" s="48"/>
      <c r="FO544" s="48"/>
      <c r="FP544" s="48"/>
      <c r="FQ544" s="48"/>
      <c r="FR544" s="48"/>
      <c r="FS544" s="48"/>
      <c r="FT544" s="48"/>
      <c r="FU544" s="48"/>
      <c r="FV544" s="48"/>
      <c r="FW544" s="48"/>
      <c r="FX544" s="48"/>
      <c r="FY544" s="48"/>
      <c r="FZ544" s="48"/>
      <c r="GA544" s="48"/>
      <c r="GB544" s="48"/>
      <c r="GC544" s="48"/>
      <c r="GD544" s="48"/>
      <c r="GE544" s="48"/>
      <c r="GF544" s="48"/>
      <c r="GG544" s="48"/>
      <c r="GH544" s="48"/>
      <c r="GI544" s="48"/>
      <c r="GJ544" s="48"/>
      <c r="GK544" s="48"/>
      <c r="GL544" s="48"/>
      <c r="GM544" s="48"/>
      <c r="GN544" s="48"/>
      <c r="GO544" s="48"/>
      <c r="GP544" s="48"/>
      <c r="GQ544" s="48"/>
      <c r="GR544" s="48"/>
      <c r="GS544" s="48"/>
      <c r="GT544" s="48"/>
      <c r="GU544" s="48"/>
      <c r="GV544" s="48"/>
      <c r="GW544" s="48"/>
      <c r="GX544" s="48"/>
      <c r="GY544" s="48"/>
      <c r="GZ544" s="48"/>
      <c r="HA544" s="48"/>
      <c r="HB544" s="48"/>
      <c r="HC544" s="48"/>
      <c r="HD544" s="48"/>
      <c r="HE544" s="48"/>
      <c r="HF544" s="48"/>
      <c r="HG544" s="48"/>
      <c r="HH544" s="48"/>
      <c r="HI544" s="48"/>
      <c r="HJ544" s="48"/>
      <c r="HK544" s="48"/>
      <c r="HL544" s="48"/>
      <c r="HM544" s="48"/>
      <c r="HN544" s="48"/>
      <c r="HO544" s="48"/>
      <c r="HP544" s="48"/>
      <c r="HQ544" s="48"/>
      <c r="HR544" s="48"/>
      <c r="HS544" s="48"/>
      <c r="HT544" s="48"/>
      <c r="HU544" s="48"/>
      <c r="HV544" s="48"/>
      <c r="HW544" s="48"/>
      <c r="HX544" s="48"/>
      <c r="HY544" s="48"/>
      <c r="HZ544" s="48"/>
      <c r="IA544" s="48"/>
      <c r="IB544" s="48"/>
      <c r="IC544" s="48"/>
      <c r="ID544" s="48"/>
      <c r="IE544" s="48"/>
      <c r="IF544" s="48"/>
      <c r="IG544" s="48"/>
      <c r="IH544" s="48"/>
      <c r="II544" s="48"/>
      <c r="IJ544" s="48"/>
      <c r="IK544" s="48"/>
      <c r="IL544" s="48"/>
      <c r="IM544" s="48"/>
      <c r="IN544" s="48"/>
      <c r="IO544" s="48"/>
      <c r="IP544" s="48"/>
      <c r="IQ544" s="48"/>
      <c r="IR544" s="48"/>
      <c r="IS544" s="48"/>
      <c r="IT544" s="48"/>
      <c r="IU544" s="48"/>
      <c r="IV544" s="100"/>
    </row>
    <row r="545" spans="1:256" s="74" customFormat="1" x14ac:dyDescent="0.25">
      <c r="A545" s="218"/>
      <c r="B545" s="108"/>
      <c r="C545" s="105" t="s">
        <v>211</v>
      </c>
      <c r="D545" s="109"/>
      <c r="E545" s="104">
        <v>174</v>
      </c>
      <c r="F545" s="348"/>
      <c r="G545" s="283"/>
      <c r="H545" s="121">
        <f>SUM(H543:H544)</f>
        <v>530</v>
      </c>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8"/>
      <c r="CD545" s="48"/>
      <c r="CE545" s="48"/>
      <c r="CF545" s="48"/>
      <c r="CG545" s="48"/>
      <c r="CH545" s="48"/>
      <c r="CI545" s="48"/>
      <c r="CJ545" s="48"/>
      <c r="CK545" s="48"/>
      <c r="CL545" s="48"/>
      <c r="CM545" s="48"/>
      <c r="CN545" s="48"/>
      <c r="CO545" s="48"/>
      <c r="CP545" s="48"/>
      <c r="CQ545" s="48"/>
      <c r="CR545" s="48"/>
      <c r="CS545" s="48"/>
      <c r="CT545" s="48"/>
      <c r="CU545" s="48"/>
      <c r="CV545" s="48"/>
      <c r="CW545" s="48"/>
      <c r="CX545" s="48"/>
      <c r="CY545" s="48"/>
      <c r="CZ545" s="48"/>
      <c r="DA545" s="48"/>
      <c r="DB545" s="48"/>
      <c r="DC545" s="48"/>
      <c r="DD545" s="48"/>
      <c r="DE545" s="48"/>
      <c r="DF545" s="48"/>
      <c r="DG545" s="48"/>
      <c r="DH545" s="48"/>
      <c r="DI545" s="48"/>
      <c r="DJ545" s="48"/>
      <c r="DK545" s="48"/>
      <c r="DL545" s="48"/>
      <c r="DM545" s="48"/>
      <c r="DN545" s="48"/>
      <c r="DO545" s="48"/>
      <c r="DP545" s="48"/>
      <c r="DQ545" s="48"/>
      <c r="DR545" s="48"/>
      <c r="DS545" s="48"/>
      <c r="DT545" s="48"/>
      <c r="DU545" s="48"/>
      <c r="DV545" s="48"/>
      <c r="DW545" s="48"/>
      <c r="DX545" s="48"/>
      <c r="DY545" s="48"/>
      <c r="DZ545" s="48"/>
      <c r="EA545" s="48"/>
      <c r="EB545" s="48"/>
      <c r="EC545" s="48"/>
      <c r="ED545" s="48"/>
      <c r="EE545" s="48"/>
      <c r="EF545" s="48"/>
      <c r="EG545" s="48"/>
      <c r="EH545" s="48"/>
      <c r="EI545" s="48"/>
      <c r="EJ545" s="48"/>
      <c r="EK545" s="48"/>
      <c r="EL545" s="48"/>
      <c r="EM545" s="48"/>
      <c r="EN545" s="48"/>
      <c r="EO545" s="48"/>
      <c r="EP545" s="48"/>
      <c r="EQ545" s="48"/>
      <c r="ER545" s="48"/>
      <c r="ES545" s="48"/>
      <c r="ET545" s="48"/>
      <c r="EU545" s="48"/>
      <c r="EV545" s="48"/>
      <c r="EW545" s="48"/>
      <c r="EX545" s="48"/>
      <c r="EY545" s="48"/>
      <c r="EZ545" s="48"/>
      <c r="FA545" s="48"/>
      <c r="FB545" s="48"/>
      <c r="FC545" s="48"/>
      <c r="FD545" s="48"/>
      <c r="FE545" s="48"/>
      <c r="FF545" s="48"/>
      <c r="FG545" s="48"/>
      <c r="FH545" s="48"/>
      <c r="FI545" s="48"/>
      <c r="FJ545" s="48"/>
      <c r="FK545" s="48"/>
      <c r="FL545" s="48"/>
      <c r="FM545" s="48"/>
      <c r="FN545" s="48"/>
      <c r="FO545" s="48"/>
      <c r="FP545" s="48"/>
      <c r="FQ545" s="48"/>
      <c r="FR545" s="48"/>
      <c r="FS545" s="48"/>
      <c r="FT545" s="48"/>
      <c r="FU545" s="48"/>
      <c r="FV545" s="48"/>
      <c r="FW545" s="48"/>
      <c r="FX545" s="48"/>
      <c r="FY545" s="48"/>
      <c r="FZ545" s="48"/>
      <c r="GA545" s="48"/>
      <c r="GB545" s="48"/>
      <c r="GC545" s="48"/>
      <c r="GD545" s="48"/>
      <c r="GE545" s="48"/>
      <c r="GF545" s="48"/>
      <c r="GG545" s="48"/>
      <c r="GH545" s="48"/>
      <c r="GI545" s="48"/>
      <c r="GJ545" s="48"/>
      <c r="GK545" s="48"/>
      <c r="GL545" s="48"/>
      <c r="GM545" s="48"/>
      <c r="GN545" s="48"/>
      <c r="GO545" s="48"/>
      <c r="GP545" s="48"/>
      <c r="GQ545" s="48"/>
      <c r="GR545" s="48"/>
      <c r="GS545" s="48"/>
      <c r="GT545" s="48"/>
      <c r="GU545" s="48"/>
      <c r="GV545" s="48"/>
      <c r="GW545" s="48"/>
      <c r="GX545" s="48"/>
      <c r="GY545" s="48"/>
      <c r="GZ545" s="48"/>
      <c r="HA545" s="48"/>
      <c r="HB545" s="48"/>
      <c r="HC545" s="48"/>
      <c r="HD545" s="48"/>
      <c r="HE545" s="48"/>
      <c r="HF545" s="48"/>
      <c r="HG545" s="48"/>
      <c r="HH545" s="48"/>
      <c r="HI545" s="48"/>
      <c r="HJ545" s="48"/>
      <c r="HK545" s="48"/>
      <c r="HL545" s="48"/>
      <c r="HM545" s="48"/>
      <c r="HN545" s="48"/>
      <c r="HO545" s="48"/>
      <c r="HP545" s="48"/>
      <c r="HQ545" s="48"/>
      <c r="HR545" s="48"/>
      <c r="HS545" s="48"/>
      <c r="HT545" s="48"/>
      <c r="HU545" s="48"/>
      <c r="HV545" s="48"/>
      <c r="HW545" s="48"/>
      <c r="HX545" s="48"/>
      <c r="HY545" s="48"/>
      <c r="HZ545" s="48"/>
      <c r="IA545" s="48"/>
      <c r="IB545" s="48"/>
      <c r="IC545" s="48"/>
      <c r="ID545" s="48"/>
      <c r="IE545" s="48"/>
      <c r="IF545" s="48"/>
      <c r="IG545" s="48"/>
      <c r="IH545" s="48"/>
      <c r="II545" s="48"/>
      <c r="IJ545" s="48"/>
      <c r="IK545" s="48"/>
      <c r="IL545" s="48"/>
      <c r="IM545" s="48"/>
      <c r="IN545" s="48"/>
      <c r="IO545" s="48"/>
      <c r="IP545" s="48"/>
      <c r="IQ545" s="48"/>
      <c r="IR545" s="48"/>
      <c r="IS545" s="48"/>
      <c r="IT545" s="48"/>
      <c r="IU545" s="48"/>
      <c r="IV545" s="100"/>
    </row>
    <row r="546" spans="1:256" s="60" customFormat="1" ht="28.5" x14ac:dyDescent="0.25">
      <c r="A546" s="217">
        <v>175</v>
      </c>
      <c r="B546" s="2"/>
      <c r="C546" s="8" t="s">
        <v>163</v>
      </c>
      <c r="D546" s="3"/>
      <c r="E546" s="9"/>
      <c r="F546" s="161"/>
      <c r="G546" s="284"/>
      <c r="H546" s="10"/>
    </row>
    <row r="547" spans="1:256" s="60" customFormat="1" ht="45" x14ac:dyDescent="0.25">
      <c r="A547" s="180"/>
      <c r="B547" s="2">
        <v>175.1</v>
      </c>
      <c r="C547" s="26" t="s">
        <v>435</v>
      </c>
      <c r="D547" s="3" t="s">
        <v>9</v>
      </c>
      <c r="E547" s="9" t="s">
        <v>33</v>
      </c>
      <c r="F547" s="161">
        <v>46.8</v>
      </c>
      <c r="G547" s="284">
        <v>5</v>
      </c>
      <c r="H547" s="10">
        <f t="shared" ref="H547:H592" si="13">F547*G547</f>
        <v>234</v>
      </c>
    </row>
    <row r="548" spans="1:256" s="60" customFormat="1" ht="45" x14ac:dyDescent="0.25">
      <c r="A548" s="180"/>
      <c r="B548" s="2">
        <v>175.2</v>
      </c>
      <c r="C548" s="26" t="s">
        <v>436</v>
      </c>
      <c r="D548" s="3" t="s">
        <v>9</v>
      </c>
      <c r="E548" s="9" t="s">
        <v>33</v>
      </c>
      <c r="F548" s="161">
        <v>46.8</v>
      </c>
      <c r="G548" s="284">
        <v>5</v>
      </c>
      <c r="H548" s="10">
        <f t="shared" si="13"/>
        <v>234</v>
      </c>
    </row>
    <row r="549" spans="1:256" s="61" customFormat="1" ht="45" x14ac:dyDescent="0.25">
      <c r="A549" s="180"/>
      <c r="B549" s="2">
        <v>175.29999999999998</v>
      </c>
      <c r="C549" s="26" t="s">
        <v>387</v>
      </c>
      <c r="D549" s="3" t="s">
        <v>9</v>
      </c>
      <c r="E549" s="9" t="s">
        <v>33</v>
      </c>
      <c r="F549" s="161">
        <v>46.8</v>
      </c>
      <c r="G549" s="284">
        <v>5</v>
      </c>
      <c r="H549" s="10">
        <f t="shared" si="13"/>
        <v>234</v>
      </c>
    </row>
    <row r="550" spans="1:256" s="60" customFormat="1" ht="45" x14ac:dyDescent="0.25">
      <c r="A550" s="180"/>
      <c r="B550" s="2">
        <v>175.39999999999998</v>
      </c>
      <c r="C550" s="26" t="s">
        <v>547</v>
      </c>
      <c r="D550" s="3" t="s">
        <v>9</v>
      </c>
      <c r="E550" s="9" t="s">
        <v>33</v>
      </c>
      <c r="F550" s="161">
        <v>46.8</v>
      </c>
      <c r="G550" s="284">
        <v>1</v>
      </c>
      <c r="H550" s="10">
        <f t="shared" si="13"/>
        <v>46.8</v>
      </c>
    </row>
    <row r="551" spans="1:256" s="60" customFormat="1" ht="45" x14ac:dyDescent="0.25">
      <c r="A551" s="180"/>
      <c r="B551" s="2">
        <v>175.49999999999997</v>
      </c>
      <c r="C551" s="26" t="s">
        <v>388</v>
      </c>
      <c r="D551" s="3" t="s">
        <v>9</v>
      </c>
      <c r="E551" s="9" t="s">
        <v>33</v>
      </c>
      <c r="F551" s="161">
        <v>46.8</v>
      </c>
      <c r="G551" s="284">
        <v>7</v>
      </c>
      <c r="H551" s="10">
        <f t="shared" si="13"/>
        <v>327.59999999999997</v>
      </c>
    </row>
    <row r="552" spans="1:256" s="61" customFormat="1" ht="45" x14ac:dyDescent="0.25">
      <c r="A552" s="180"/>
      <c r="B552" s="2">
        <v>175.59999999999997</v>
      </c>
      <c r="C552" s="26" t="s">
        <v>389</v>
      </c>
      <c r="D552" s="3" t="s">
        <v>9</v>
      </c>
      <c r="E552" s="9" t="s">
        <v>33</v>
      </c>
      <c r="F552" s="161">
        <v>46.8</v>
      </c>
      <c r="G552" s="284">
        <v>1</v>
      </c>
      <c r="H552" s="10">
        <f t="shared" si="13"/>
        <v>46.8</v>
      </c>
    </row>
    <row r="553" spans="1:256" s="60" customFormat="1" ht="45" x14ac:dyDescent="0.25">
      <c r="A553" s="180"/>
      <c r="B553" s="2">
        <v>175.69999999999996</v>
      </c>
      <c r="C553" s="26" t="s">
        <v>390</v>
      </c>
      <c r="D553" s="3" t="s">
        <v>9</v>
      </c>
      <c r="E553" s="9" t="s">
        <v>33</v>
      </c>
      <c r="F553" s="161">
        <v>46.8</v>
      </c>
      <c r="G553" s="284">
        <v>1</v>
      </c>
      <c r="H553" s="10">
        <f t="shared" si="13"/>
        <v>46.8</v>
      </c>
    </row>
    <row r="554" spans="1:256" ht="45" x14ac:dyDescent="0.25">
      <c r="A554" s="180"/>
      <c r="B554" s="2">
        <v>175.79999999999995</v>
      </c>
      <c r="C554" s="26" t="s">
        <v>391</v>
      </c>
      <c r="D554" s="3" t="s">
        <v>9</v>
      </c>
      <c r="E554" s="9" t="s">
        <v>33</v>
      </c>
      <c r="F554" s="161">
        <v>46.8</v>
      </c>
      <c r="G554" s="284">
        <v>1</v>
      </c>
      <c r="H554" s="10">
        <f t="shared" si="13"/>
        <v>46.8</v>
      </c>
    </row>
    <row r="555" spans="1:256" ht="30" x14ac:dyDescent="0.25">
      <c r="A555" s="180"/>
      <c r="B555" s="2">
        <v>175.89999999999995</v>
      </c>
      <c r="C555" s="26" t="s">
        <v>437</v>
      </c>
      <c r="D555" s="3" t="s">
        <v>9</v>
      </c>
      <c r="E555" s="9" t="s">
        <v>33</v>
      </c>
      <c r="F555" s="161">
        <v>46.8</v>
      </c>
      <c r="G555" s="284">
        <v>2</v>
      </c>
      <c r="H555" s="10">
        <f t="shared" si="13"/>
        <v>93.6</v>
      </c>
    </row>
    <row r="556" spans="1:256" ht="30" x14ac:dyDescent="0.25">
      <c r="A556" s="180"/>
      <c r="B556" s="39">
        <v>175.1</v>
      </c>
      <c r="C556" s="26" t="s">
        <v>392</v>
      </c>
      <c r="D556" s="3" t="s">
        <v>9</v>
      </c>
      <c r="E556" s="9" t="s">
        <v>33</v>
      </c>
      <c r="F556" s="161">
        <v>46.8</v>
      </c>
      <c r="G556" s="284">
        <v>4</v>
      </c>
      <c r="H556" s="10">
        <f t="shared" si="13"/>
        <v>187.2</v>
      </c>
    </row>
    <row r="557" spans="1:256" ht="30" x14ac:dyDescent="0.25">
      <c r="A557" s="180"/>
      <c r="B557" s="2">
        <v>175.11</v>
      </c>
      <c r="C557" s="26" t="s">
        <v>548</v>
      </c>
      <c r="D557" s="3" t="s">
        <v>9</v>
      </c>
      <c r="E557" s="9" t="s">
        <v>33</v>
      </c>
      <c r="F557" s="161">
        <v>46.8</v>
      </c>
      <c r="G557" s="284">
        <v>4</v>
      </c>
      <c r="H557" s="10">
        <f t="shared" si="13"/>
        <v>187.2</v>
      </c>
    </row>
    <row r="558" spans="1:256" ht="30" x14ac:dyDescent="0.25">
      <c r="A558" s="180"/>
      <c r="B558" s="39">
        <v>175.12</v>
      </c>
      <c r="C558" s="26" t="s">
        <v>549</v>
      </c>
      <c r="D558" s="3" t="s">
        <v>9</v>
      </c>
      <c r="E558" s="9" t="s">
        <v>33</v>
      </c>
      <c r="F558" s="161">
        <v>46.8</v>
      </c>
      <c r="G558" s="284">
        <v>2</v>
      </c>
      <c r="H558" s="10">
        <f t="shared" si="13"/>
        <v>93.6</v>
      </c>
    </row>
    <row r="559" spans="1:256" ht="45" x14ac:dyDescent="0.25">
      <c r="A559" s="180"/>
      <c r="B559" s="2">
        <v>175.13</v>
      </c>
      <c r="C559" s="26" t="s">
        <v>550</v>
      </c>
      <c r="D559" s="3" t="s">
        <v>9</v>
      </c>
      <c r="E559" s="9" t="s">
        <v>33</v>
      </c>
      <c r="F559" s="161">
        <v>46.8</v>
      </c>
      <c r="G559" s="284">
        <v>1</v>
      </c>
      <c r="H559" s="10">
        <f t="shared" si="13"/>
        <v>46.8</v>
      </c>
    </row>
    <row r="560" spans="1:256" ht="30" x14ac:dyDescent="0.25">
      <c r="A560" s="180"/>
      <c r="B560" s="39">
        <v>175.14</v>
      </c>
      <c r="C560" s="26" t="s">
        <v>393</v>
      </c>
      <c r="D560" s="3" t="s">
        <v>9</v>
      </c>
      <c r="E560" s="9" t="s">
        <v>33</v>
      </c>
      <c r="F560" s="161">
        <v>46.8</v>
      </c>
      <c r="G560" s="284">
        <v>1</v>
      </c>
      <c r="H560" s="10">
        <f t="shared" si="13"/>
        <v>46.8</v>
      </c>
    </row>
    <row r="561" spans="1:8" ht="30" x14ac:dyDescent="0.25">
      <c r="A561" s="180"/>
      <c r="B561" s="2">
        <v>175.15</v>
      </c>
      <c r="C561" s="26" t="s">
        <v>394</v>
      </c>
      <c r="D561" s="3" t="s">
        <v>9</v>
      </c>
      <c r="E561" s="9" t="s">
        <v>33</v>
      </c>
      <c r="F561" s="161">
        <v>46.8</v>
      </c>
      <c r="G561" s="284">
        <v>1</v>
      </c>
      <c r="H561" s="10">
        <f t="shared" si="13"/>
        <v>46.8</v>
      </c>
    </row>
    <row r="562" spans="1:8" ht="30" x14ac:dyDescent="0.25">
      <c r="A562" s="180"/>
      <c r="B562" s="39">
        <v>175.16</v>
      </c>
      <c r="C562" s="26" t="s">
        <v>551</v>
      </c>
      <c r="D562" s="3" t="s">
        <v>9</v>
      </c>
      <c r="E562" s="9" t="s">
        <v>33</v>
      </c>
      <c r="F562" s="161">
        <v>46.8</v>
      </c>
      <c r="G562" s="284">
        <v>1</v>
      </c>
      <c r="H562" s="10">
        <f t="shared" si="13"/>
        <v>46.8</v>
      </c>
    </row>
    <row r="563" spans="1:8" ht="30" x14ac:dyDescent="0.25">
      <c r="A563" s="180"/>
      <c r="B563" s="2">
        <v>175.17</v>
      </c>
      <c r="C563" s="26" t="s">
        <v>552</v>
      </c>
      <c r="D563" s="3" t="s">
        <v>9</v>
      </c>
      <c r="E563" s="9" t="s">
        <v>33</v>
      </c>
      <c r="F563" s="161">
        <v>46.8</v>
      </c>
      <c r="G563" s="284">
        <v>1</v>
      </c>
      <c r="H563" s="10">
        <f t="shared" si="13"/>
        <v>46.8</v>
      </c>
    </row>
    <row r="564" spans="1:8" ht="30" x14ac:dyDescent="0.25">
      <c r="A564" s="180"/>
      <c r="B564" s="39">
        <v>175.18</v>
      </c>
      <c r="C564" s="26" t="s">
        <v>553</v>
      </c>
      <c r="D564" s="3" t="s">
        <v>9</v>
      </c>
      <c r="E564" s="9" t="s">
        <v>33</v>
      </c>
      <c r="F564" s="161">
        <v>46.8</v>
      </c>
      <c r="G564" s="284">
        <v>5</v>
      </c>
      <c r="H564" s="10">
        <f t="shared" si="13"/>
        <v>234</v>
      </c>
    </row>
    <row r="565" spans="1:8" ht="30" x14ac:dyDescent="0.25">
      <c r="A565" s="180"/>
      <c r="B565" s="2">
        <v>175.19</v>
      </c>
      <c r="C565" s="26" t="s">
        <v>554</v>
      </c>
      <c r="D565" s="3" t="s">
        <v>9</v>
      </c>
      <c r="E565" s="9" t="s">
        <v>33</v>
      </c>
      <c r="F565" s="161">
        <v>46.8</v>
      </c>
      <c r="G565" s="284">
        <v>3</v>
      </c>
      <c r="H565" s="10">
        <f t="shared" si="13"/>
        <v>140.39999999999998</v>
      </c>
    </row>
    <row r="566" spans="1:8" ht="30" x14ac:dyDescent="0.25">
      <c r="A566" s="180"/>
      <c r="B566" s="39">
        <v>175.2</v>
      </c>
      <c r="C566" s="26" t="s">
        <v>395</v>
      </c>
      <c r="D566" s="3" t="s">
        <v>9</v>
      </c>
      <c r="E566" s="9" t="s">
        <v>33</v>
      </c>
      <c r="F566" s="161">
        <v>46.8</v>
      </c>
      <c r="G566" s="284">
        <v>5</v>
      </c>
      <c r="H566" s="10">
        <f t="shared" si="13"/>
        <v>234</v>
      </c>
    </row>
    <row r="567" spans="1:8" ht="30" x14ac:dyDescent="0.25">
      <c r="A567" s="180"/>
      <c r="B567" s="2">
        <v>175.21</v>
      </c>
      <c r="C567" s="26" t="s">
        <v>396</v>
      </c>
      <c r="D567" s="3" t="s">
        <v>9</v>
      </c>
      <c r="E567" s="9" t="s">
        <v>33</v>
      </c>
      <c r="F567" s="161">
        <v>46.8</v>
      </c>
      <c r="G567" s="284">
        <v>1</v>
      </c>
      <c r="H567" s="10">
        <f t="shared" si="13"/>
        <v>46.8</v>
      </c>
    </row>
    <row r="568" spans="1:8" ht="30" x14ac:dyDescent="0.25">
      <c r="A568" s="180"/>
      <c r="B568" s="39">
        <v>175.22</v>
      </c>
      <c r="C568" s="26" t="s">
        <v>555</v>
      </c>
      <c r="D568" s="3" t="s">
        <v>9</v>
      </c>
      <c r="E568" s="9" t="s">
        <v>33</v>
      </c>
      <c r="F568" s="161">
        <v>46.8</v>
      </c>
      <c r="G568" s="284">
        <v>1</v>
      </c>
      <c r="H568" s="10">
        <f t="shared" si="13"/>
        <v>46.8</v>
      </c>
    </row>
    <row r="569" spans="1:8" ht="30" x14ac:dyDescent="0.25">
      <c r="A569" s="180"/>
      <c r="B569" s="2">
        <v>175.23</v>
      </c>
      <c r="C569" s="26" t="s">
        <v>397</v>
      </c>
      <c r="D569" s="3" t="s">
        <v>9</v>
      </c>
      <c r="E569" s="9" t="s">
        <v>33</v>
      </c>
      <c r="F569" s="161">
        <v>46.8</v>
      </c>
      <c r="G569" s="284">
        <v>1</v>
      </c>
      <c r="H569" s="10">
        <f t="shared" si="13"/>
        <v>46.8</v>
      </c>
    </row>
    <row r="570" spans="1:8" ht="30" x14ac:dyDescent="0.25">
      <c r="A570" s="180"/>
      <c r="B570" s="39">
        <v>175.24</v>
      </c>
      <c r="C570" s="26" t="s">
        <v>556</v>
      </c>
      <c r="D570" s="3" t="s">
        <v>9</v>
      </c>
      <c r="E570" s="9" t="s">
        <v>33</v>
      </c>
      <c r="F570" s="161">
        <v>46.8</v>
      </c>
      <c r="G570" s="284">
        <v>1</v>
      </c>
      <c r="H570" s="10">
        <f t="shared" si="13"/>
        <v>46.8</v>
      </c>
    </row>
    <row r="571" spans="1:8" ht="30" x14ac:dyDescent="0.25">
      <c r="A571" s="180"/>
      <c r="B571" s="2">
        <v>175.25</v>
      </c>
      <c r="C571" s="26" t="s">
        <v>557</v>
      </c>
      <c r="D571" s="3" t="s">
        <v>9</v>
      </c>
      <c r="E571" s="9" t="s">
        <v>33</v>
      </c>
      <c r="F571" s="161">
        <v>46.8</v>
      </c>
      <c r="G571" s="284">
        <v>1</v>
      </c>
      <c r="H571" s="10">
        <f t="shared" si="13"/>
        <v>46.8</v>
      </c>
    </row>
    <row r="572" spans="1:8" ht="30" x14ac:dyDescent="0.25">
      <c r="A572" s="180"/>
      <c r="B572" s="39">
        <v>175.26</v>
      </c>
      <c r="C572" s="26" t="s">
        <v>398</v>
      </c>
      <c r="D572" s="3" t="s">
        <v>9</v>
      </c>
      <c r="E572" s="9" t="s">
        <v>33</v>
      </c>
      <c r="F572" s="161">
        <v>46.8</v>
      </c>
      <c r="G572" s="284">
        <v>2</v>
      </c>
      <c r="H572" s="10">
        <f t="shared" si="13"/>
        <v>93.6</v>
      </c>
    </row>
    <row r="573" spans="1:8" s="65" customFormat="1" ht="30" x14ac:dyDescent="0.25">
      <c r="A573" s="180"/>
      <c r="B573" s="2">
        <v>175.27</v>
      </c>
      <c r="C573" s="26" t="s">
        <v>558</v>
      </c>
      <c r="D573" s="3" t="s">
        <v>9</v>
      </c>
      <c r="E573" s="9" t="s">
        <v>33</v>
      </c>
      <c r="F573" s="161">
        <v>46.8</v>
      </c>
      <c r="G573" s="284">
        <v>1</v>
      </c>
      <c r="H573" s="10">
        <f t="shared" si="13"/>
        <v>46.8</v>
      </c>
    </row>
    <row r="574" spans="1:8" s="65" customFormat="1" ht="30" x14ac:dyDescent="0.25">
      <c r="A574" s="215"/>
      <c r="B574" s="39">
        <v>175.28</v>
      </c>
      <c r="C574" s="157" t="s">
        <v>591</v>
      </c>
      <c r="D574" s="3" t="s">
        <v>9</v>
      </c>
      <c r="E574" s="9" t="s">
        <v>33</v>
      </c>
      <c r="F574" s="161">
        <v>46.8</v>
      </c>
      <c r="G574" s="179">
        <v>1</v>
      </c>
      <c r="H574" s="163">
        <f t="shared" si="13"/>
        <v>46.8</v>
      </c>
    </row>
    <row r="575" spans="1:8" s="65" customFormat="1" ht="30" x14ac:dyDescent="0.25">
      <c r="A575" s="215"/>
      <c r="B575" s="2">
        <v>175.29</v>
      </c>
      <c r="C575" s="157" t="s">
        <v>592</v>
      </c>
      <c r="D575" s="3" t="s">
        <v>9</v>
      </c>
      <c r="E575" s="9" t="s">
        <v>33</v>
      </c>
      <c r="F575" s="161">
        <v>46.8</v>
      </c>
      <c r="G575" s="179">
        <v>2</v>
      </c>
      <c r="H575" s="163">
        <f t="shared" si="13"/>
        <v>93.6</v>
      </c>
    </row>
    <row r="576" spans="1:8" s="65" customFormat="1" ht="30" x14ac:dyDescent="0.25">
      <c r="A576" s="215"/>
      <c r="B576" s="39">
        <v>175.3</v>
      </c>
      <c r="C576" s="157" t="s">
        <v>593</v>
      </c>
      <c r="D576" s="3" t="s">
        <v>9</v>
      </c>
      <c r="E576" s="9" t="s">
        <v>33</v>
      </c>
      <c r="F576" s="161">
        <v>46.8</v>
      </c>
      <c r="G576" s="179">
        <v>2</v>
      </c>
      <c r="H576" s="163">
        <f t="shared" si="13"/>
        <v>93.6</v>
      </c>
    </row>
    <row r="577" spans="1:8" s="65" customFormat="1" ht="30" x14ac:dyDescent="0.25">
      <c r="A577" s="215"/>
      <c r="B577" s="2">
        <v>175.31</v>
      </c>
      <c r="C577" s="157" t="s">
        <v>594</v>
      </c>
      <c r="D577" s="3" t="s">
        <v>9</v>
      </c>
      <c r="E577" s="9" t="s">
        <v>33</v>
      </c>
      <c r="F577" s="161">
        <v>46.8</v>
      </c>
      <c r="G577" s="179">
        <v>2</v>
      </c>
      <c r="H577" s="163">
        <f t="shared" si="13"/>
        <v>93.6</v>
      </c>
    </row>
    <row r="578" spans="1:8" s="65" customFormat="1" ht="30" x14ac:dyDescent="0.25">
      <c r="A578" s="215"/>
      <c r="B578" s="39">
        <v>175.32</v>
      </c>
      <c r="C578" s="158" t="s">
        <v>595</v>
      </c>
      <c r="D578" s="3" t="s">
        <v>9</v>
      </c>
      <c r="E578" s="9" t="s">
        <v>33</v>
      </c>
      <c r="F578" s="161">
        <v>46.8</v>
      </c>
      <c r="G578" s="179">
        <v>2</v>
      </c>
      <c r="H578" s="163">
        <f t="shared" si="13"/>
        <v>93.6</v>
      </c>
    </row>
    <row r="579" spans="1:8" s="65" customFormat="1" ht="30" x14ac:dyDescent="0.25">
      <c r="A579" s="215"/>
      <c r="B579" s="2">
        <v>175.33</v>
      </c>
      <c r="C579" s="165" t="s">
        <v>619</v>
      </c>
      <c r="D579" s="3" t="s">
        <v>9</v>
      </c>
      <c r="E579" s="9" t="s">
        <v>33</v>
      </c>
      <c r="F579" s="161">
        <v>46.8</v>
      </c>
      <c r="G579" s="179">
        <v>1</v>
      </c>
      <c r="H579" s="163">
        <f t="shared" si="13"/>
        <v>46.8</v>
      </c>
    </row>
    <row r="580" spans="1:8" s="65" customFormat="1" ht="30" x14ac:dyDescent="0.25">
      <c r="A580" s="215"/>
      <c r="B580" s="39">
        <v>175.34</v>
      </c>
      <c r="C580" s="165" t="s">
        <v>596</v>
      </c>
      <c r="D580" s="3" t="s">
        <v>9</v>
      </c>
      <c r="E580" s="9" t="s">
        <v>33</v>
      </c>
      <c r="F580" s="161">
        <v>46.8</v>
      </c>
      <c r="G580" s="179">
        <v>1</v>
      </c>
      <c r="H580" s="163">
        <f t="shared" si="13"/>
        <v>46.8</v>
      </c>
    </row>
    <row r="581" spans="1:8" s="65" customFormat="1" ht="30" x14ac:dyDescent="0.25">
      <c r="A581" s="215"/>
      <c r="B581" s="2">
        <v>175.35</v>
      </c>
      <c r="C581" s="165" t="s">
        <v>597</v>
      </c>
      <c r="D581" s="3" t="s">
        <v>9</v>
      </c>
      <c r="E581" s="9" t="s">
        <v>33</v>
      </c>
      <c r="F581" s="161">
        <v>46.8</v>
      </c>
      <c r="G581" s="179">
        <v>2</v>
      </c>
      <c r="H581" s="163">
        <f t="shared" si="13"/>
        <v>93.6</v>
      </c>
    </row>
    <row r="582" spans="1:8" s="65" customFormat="1" ht="30" x14ac:dyDescent="0.25">
      <c r="A582" s="215"/>
      <c r="B582" s="39">
        <v>175.36</v>
      </c>
      <c r="C582" s="165" t="s">
        <v>598</v>
      </c>
      <c r="D582" s="3" t="s">
        <v>9</v>
      </c>
      <c r="E582" s="9" t="s">
        <v>33</v>
      </c>
      <c r="F582" s="161">
        <v>46.8</v>
      </c>
      <c r="G582" s="179">
        <v>1</v>
      </c>
      <c r="H582" s="163">
        <f t="shared" si="13"/>
        <v>46.8</v>
      </c>
    </row>
    <row r="583" spans="1:8" s="65" customFormat="1" ht="30" x14ac:dyDescent="0.25">
      <c r="A583" s="215"/>
      <c r="B583" s="2">
        <v>175.370000000001</v>
      </c>
      <c r="C583" s="165" t="s">
        <v>599</v>
      </c>
      <c r="D583" s="3" t="s">
        <v>9</v>
      </c>
      <c r="E583" s="9" t="s">
        <v>33</v>
      </c>
      <c r="F583" s="161">
        <v>46.8</v>
      </c>
      <c r="G583" s="179">
        <v>1</v>
      </c>
      <c r="H583" s="163">
        <f t="shared" si="13"/>
        <v>46.8</v>
      </c>
    </row>
    <row r="584" spans="1:8" s="65" customFormat="1" ht="30" x14ac:dyDescent="0.25">
      <c r="A584" s="215"/>
      <c r="B584" s="39">
        <v>175.38000000000099</v>
      </c>
      <c r="C584" s="165" t="s">
        <v>611</v>
      </c>
      <c r="D584" s="3" t="s">
        <v>9</v>
      </c>
      <c r="E584" s="9" t="s">
        <v>33</v>
      </c>
      <c r="F584" s="161">
        <v>46.8</v>
      </c>
      <c r="G584" s="179">
        <v>1</v>
      </c>
      <c r="H584" s="163">
        <f t="shared" si="13"/>
        <v>46.8</v>
      </c>
    </row>
    <row r="585" spans="1:8" s="65" customFormat="1" ht="30" x14ac:dyDescent="0.25">
      <c r="A585" s="215"/>
      <c r="B585" s="2">
        <v>175.39000000000101</v>
      </c>
      <c r="C585" s="165" t="s">
        <v>612</v>
      </c>
      <c r="D585" s="3" t="s">
        <v>9</v>
      </c>
      <c r="E585" s="9" t="s">
        <v>33</v>
      </c>
      <c r="F585" s="161">
        <v>46.8</v>
      </c>
      <c r="G585" s="179">
        <v>2</v>
      </c>
      <c r="H585" s="163">
        <f t="shared" si="13"/>
        <v>93.6</v>
      </c>
    </row>
    <row r="586" spans="1:8" s="65" customFormat="1" ht="30" x14ac:dyDescent="0.25">
      <c r="A586" s="215"/>
      <c r="B586" s="39">
        <v>175.400000000001</v>
      </c>
      <c r="C586" s="165" t="s">
        <v>613</v>
      </c>
      <c r="D586" s="3" t="s">
        <v>9</v>
      </c>
      <c r="E586" s="9" t="s">
        <v>33</v>
      </c>
      <c r="F586" s="161">
        <v>46.8</v>
      </c>
      <c r="G586" s="179">
        <v>2</v>
      </c>
      <c r="H586" s="163">
        <f t="shared" si="13"/>
        <v>93.6</v>
      </c>
    </row>
    <row r="587" spans="1:8" s="65" customFormat="1" ht="30" x14ac:dyDescent="0.25">
      <c r="A587" s="215"/>
      <c r="B587" s="2">
        <v>175.41000000000099</v>
      </c>
      <c r="C587" s="14" t="s">
        <v>614</v>
      </c>
      <c r="D587" s="3" t="s">
        <v>9</v>
      </c>
      <c r="E587" s="9" t="s">
        <v>33</v>
      </c>
      <c r="F587" s="161">
        <v>46.8</v>
      </c>
      <c r="G587" s="179">
        <v>1</v>
      </c>
      <c r="H587" s="163">
        <f t="shared" si="13"/>
        <v>46.8</v>
      </c>
    </row>
    <row r="588" spans="1:8" s="65" customFormat="1" ht="30" x14ac:dyDescent="0.25">
      <c r="A588" s="215"/>
      <c r="B588" s="39">
        <v>175.42000000000101</v>
      </c>
      <c r="C588" s="14" t="s">
        <v>615</v>
      </c>
      <c r="D588" s="3" t="s">
        <v>9</v>
      </c>
      <c r="E588" s="9" t="s">
        <v>33</v>
      </c>
      <c r="F588" s="161">
        <v>46.8</v>
      </c>
      <c r="G588" s="179">
        <v>1</v>
      </c>
      <c r="H588" s="163">
        <f t="shared" si="13"/>
        <v>46.8</v>
      </c>
    </row>
    <row r="589" spans="1:8" s="65" customFormat="1" ht="30" x14ac:dyDescent="0.25">
      <c r="A589" s="215"/>
      <c r="B589" s="2">
        <v>175.430000000001</v>
      </c>
      <c r="C589" s="14" t="s">
        <v>616</v>
      </c>
      <c r="D589" s="3" t="s">
        <v>9</v>
      </c>
      <c r="E589" s="9" t="s">
        <v>33</v>
      </c>
      <c r="F589" s="161">
        <v>46.8</v>
      </c>
      <c r="G589" s="179">
        <v>1</v>
      </c>
      <c r="H589" s="163">
        <f t="shared" si="13"/>
        <v>46.8</v>
      </c>
    </row>
    <row r="590" spans="1:8" s="65" customFormat="1" ht="30" x14ac:dyDescent="0.25">
      <c r="A590" s="215"/>
      <c r="B590" s="39">
        <v>175.44000000000099</v>
      </c>
      <c r="C590" s="14" t="s">
        <v>617</v>
      </c>
      <c r="D590" s="3" t="s">
        <v>9</v>
      </c>
      <c r="E590" s="9" t="s">
        <v>33</v>
      </c>
      <c r="F590" s="161">
        <v>46.8</v>
      </c>
      <c r="G590" s="179">
        <v>1</v>
      </c>
      <c r="H590" s="163">
        <f t="shared" si="13"/>
        <v>46.8</v>
      </c>
    </row>
    <row r="591" spans="1:8" ht="30" x14ac:dyDescent="0.25">
      <c r="A591" s="215"/>
      <c r="B591" s="2">
        <v>175.45000000000101</v>
      </c>
      <c r="C591" s="14" t="s">
        <v>618</v>
      </c>
      <c r="D591" s="3" t="s">
        <v>9</v>
      </c>
      <c r="E591" s="9" t="s">
        <v>33</v>
      </c>
      <c r="F591" s="161">
        <v>46.8</v>
      </c>
      <c r="G591" s="179">
        <v>1</v>
      </c>
      <c r="H591" s="163">
        <f t="shared" si="13"/>
        <v>46.8</v>
      </c>
    </row>
    <row r="592" spans="1:8" ht="30" x14ac:dyDescent="0.25">
      <c r="A592" s="180"/>
      <c r="B592" s="39">
        <v>175.460000000001</v>
      </c>
      <c r="C592" s="26" t="s">
        <v>399</v>
      </c>
      <c r="D592" s="3" t="s">
        <v>9</v>
      </c>
      <c r="E592" s="9" t="s">
        <v>33</v>
      </c>
      <c r="F592" s="161">
        <v>46.8</v>
      </c>
      <c r="G592" s="284">
        <v>1</v>
      </c>
      <c r="H592" s="10">
        <f t="shared" si="13"/>
        <v>46.8</v>
      </c>
    </row>
    <row r="593" spans="1:8" x14ac:dyDescent="0.25">
      <c r="A593" s="218"/>
      <c r="B593" s="137"/>
      <c r="C593" s="105" t="s">
        <v>211</v>
      </c>
      <c r="D593" s="109"/>
      <c r="E593" s="104">
        <v>175</v>
      </c>
      <c r="F593" s="348"/>
      <c r="G593" s="283"/>
      <c r="H593" s="121">
        <f>SUM(H547:H592)</f>
        <v>4212.0000000000018</v>
      </c>
    </row>
    <row r="594" spans="1:8" ht="42.75" x14ac:dyDescent="0.25">
      <c r="A594" s="217">
        <v>176</v>
      </c>
      <c r="B594" s="39"/>
      <c r="C594" s="47" t="s">
        <v>222</v>
      </c>
      <c r="D594" s="3"/>
      <c r="E594" s="1"/>
      <c r="F594" s="350"/>
      <c r="G594" s="289"/>
      <c r="H594" s="30"/>
    </row>
    <row r="595" spans="1:8" ht="30" x14ac:dyDescent="0.25">
      <c r="A595" s="180"/>
      <c r="B595" s="140">
        <v>176.1</v>
      </c>
      <c r="C595" s="26" t="s">
        <v>400</v>
      </c>
      <c r="D595" s="3" t="s">
        <v>9</v>
      </c>
      <c r="E595" s="9" t="s">
        <v>33</v>
      </c>
      <c r="F595" s="161">
        <v>47.5</v>
      </c>
      <c r="G595" s="284">
        <v>1</v>
      </c>
      <c r="H595" s="10">
        <f t="shared" ref="H595:H603" si="14">F595*G595</f>
        <v>47.5</v>
      </c>
    </row>
    <row r="596" spans="1:8" ht="30" x14ac:dyDescent="0.25">
      <c r="A596" s="180"/>
      <c r="B596" s="140">
        <v>176.2</v>
      </c>
      <c r="C596" s="26" t="s">
        <v>401</v>
      </c>
      <c r="D596" s="3" t="s">
        <v>9</v>
      </c>
      <c r="E596" s="9" t="s">
        <v>33</v>
      </c>
      <c r="F596" s="161">
        <v>47.5</v>
      </c>
      <c r="G596" s="284">
        <v>1</v>
      </c>
      <c r="H596" s="10">
        <f t="shared" si="14"/>
        <v>47.5</v>
      </c>
    </row>
    <row r="597" spans="1:8" ht="30" x14ac:dyDescent="0.25">
      <c r="A597" s="180"/>
      <c r="B597" s="140">
        <v>176.29999999999998</v>
      </c>
      <c r="C597" s="26" t="s">
        <v>402</v>
      </c>
      <c r="D597" s="3" t="s">
        <v>9</v>
      </c>
      <c r="E597" s="9" t="s">
        <v>33</v>
      </c>
      <c r="F597" s="161">
        <v>47.5</v>
      </c>
      <c r="G597" s="284">
        <v>1</v>
      </c>
      <c r="H597" s="10">
        <f t="shared" si="14"/>
        <v>47.5</v>
      </c>
    </row>
    <row r="598" spans="1:8" ht="30" x14ac:dyDescent="0.25">
      <c r="A598" s="180"/>
      <c r="B598" s="140">
        <v>176.39999999999998</v>
      </c>
      <c r="C598" s="26" t="s">
        <v>403</v>
      </c>
      <c r="D598" s="3" t="s">
        <v>9</v>
      </c>
      <c r="E598" s="9" t="s">
        <v>33</v>
      </c>
      <c r="F598" s="161">
        <v>47.5</v>
      </c>
      <c r="G598" s="284">
        <v>1</v>
      </c>
      <c r="H598" s="10">
        <f t="shared" si="14"/>
        <v>47.5</v>
      </c>
    </row>
    <row r="599" spans="1:8" ht="30" x14ac:dyDescent="0.25">
      <c r="A599" s="180"/>
      <c r="B599" s="140">
        <v>176.49999999999997</v>
      </c>
      <c r="C599" s="26" t="s">
        <v>404</v>
      </c>
      <c r="D599" s="3" t="s">
        <v>9</v>
      </c>
      <c r="E599" s="9" t="s">
        <v>33</v>
      </c>
      <c r="F599" s="161">
        <v>47.5</v>
      </c>
      <c r="G599" s="284">
        <v>1</v>
      </c>
      <c r="H599" s="10">
        <f t="shared" si="14"/>
        <v>47.5</v>
      </c>
    </row>
    <row r="600" spans="1:8" ht="30" x14ac:dyDescent="0.25">
      <c r="A600" s="180"/>
      <c r="B600" s="140">
        <v>176.59999999999997</v>
      </c>
      <c r="C600" s="26" t="s">
        <v>405</v>
      </c>
      <c r="D600" s="3" t="s">
        <v>9</v>
      </c>
      <c r="E600" s="9" t="s">
        <v>33</v>
      </c>
      <c r="F600" s="161">
        <v>47.5</v>
      </c>
      <c r="G600" s="284">
        <v>1</v>
      </c>
      <c r="H600" s="10">
        <f t="shared" si="14"/>
        <v>47.5</v>
      </c>
    </row>
    <row r="601" spans="1:8" ht="30" x14ac:dyDescent="0.25">
      <c r="A601" s="180"/>
      <c r="B601" s="140">
        <v>176.69999999999996</v>
      </c>
      <c r="C601" s="26" t="s">
        <v>406</v>
      </c>
      <c r="D601" s="3" t="s">
        <v>9</v>
      </c>
      <c r="E601" s="9" t="s">
        <v>33</v>
      </c>
      <c r="F601" s="161">
        <v>47.5</v>
      </c>
      <c r="G601" s="284">
        <v>1</v>
      </c>
      <c r="H601" s="10">
        <f t="shared" si="14"/>
        <v>47.5</v>
      </c>
    </row>
    <row r="602" spans="1:8" ht="30" x14ac:dyDescent="0.25">
      <c r="A602" s="180"/>
      <c r="B602" s="140">
        <v>176.79999999999995</v>
      </c>
      <c r="C602" s="26" t="s">
        <v>407</v>
      </c>
      <c r="D602" s="3" t="s">
        <v>9</v>
      </c>
      <c r="E602" s="9" t="s">
        <v>33</v>
      </c>
      <c r="F602" s="161">
        <v>47.5</v>
      </c>
      <c r="G602" s="284">
        <v>1</v>
      </c>
      <c r="H602" s="10">
        <f t="shared" si="14"/>
        <v>47.5</v>
      </c>
    </row>
    <row r="603" spans="1:8" ht="30" x14ac:dyDescent="0.25">
      <c r="A603" s="180"/>
      <c r="B603" s="140">
        <v>176.89999999999995</v>
      </c>
      <c r="C603" s="26" t="s">
        <v>408</v>
      </c>
      <c r="D603" s="3" t="s">
        <v>9</v>
      </c>
      <c r="E603" s="9" t="s">
        <v>33</v>
      </c>
      <c r="F603" s="161">
        <v>47.5</v>
      </c>
      <c r="G603" s="284">
        <v>1</v>
      </c>
      <c r="H603" s="10">
        <f t="shared" si="14"/>
        <v>47.5</v>
      </c>
    </row>
    <row r="604" spans="1:8" x14ac:dyDescent="0.25">
      <c r="A604" s="218"/>
      <c r="B604" s="141"/>
      <c r="C604" s="105" t="s">
        <v>211</v>
      </c>
      <c r="D604" s="109"/>
      <c r="E604" s="104">
        <v>176</v>
      </c>
      <c r="F604" s="348"/>
      <c r="G604" s="283"/>
      <c r="H604" s="121">
        <f>SUM(H595:H603)</f>
        <v>427.5</v>
      </c>
    </row>
    <row r="605" spans="1:8" x14ac:dyDescent="0.25">
      <c r="A605" s="217">
        <v>177</v>
      </c>
      <c r="B605" s="39"/>
      <c r="C605" s="11" t="s">
        <v>164</v>
      </c>
      <c r="D605" s="3"/>
      <c r="E605" s="9"/>
      <c r="F605" s="161"/>
      <c r="G605" s="284"/>
      <c r="H605" s="10"/>
    </row>
    <row r="606" spans="1:8" ht="45" x14ac:dyDescent="0.25">
      <c r="A606" s="180"/>
      <c r="B606" s="2">
        <v>177.1</v>
      </c>
      <c r="C606" s="26" t="s">
        <v>438</v>
      </c>
      <c r="D606" s="3" t="s">
        <v>9</v>
      </c>
      <c r="E606" s="2" t="s">
        <v>33</v>
      </c>
      <c r="F606" s="12">
        <v>48.82</v>
      </c>
      <c r="G606" s="278">
        <v>3</v>
      </c>
      <c r="H606" s="10">
        <f t="shared" ref="H606:H611" si="15">F606*G606</f>
        <v>146.46</v>
      </c>
    </row>
    <row r="607" spans="1:8" ht="60" x14ac:dyDescent="0.25">
      <c r="A607" s="180"/>
      <c r="B607" s="2">
        <v>177.2</v>
      </c>
      <c r="C607" s="34" t="s">
        <v>409</v>
      </c>
      <c r="D607" s="3" t="s">
        <v>9</v>
      </c>
      <c r="E607" s="2" t="s">
        <v>33</v>
      </c>
      <c r="F607" s="12">
        <v>48.82</v>
      </c>
      <c r="G607" s="278">
        <v>3</v>
      </c>
      <c r="H607" s="10">
        <f t="shared" si="15"/>
        <v>146.46</v>
      </c>
    </row>
    <row r="608" spans="1:8" ht="45" x14ac:dyDescent="0.25">
      <c r="A608" s="180"/>
      <c r="B608" s="2">
        <v>177.29999999999998</v>
      </c>
      <c r="C608" s="34" t="s">
        <v>439</v>
      </c>
      <c r="D608" s="3" t="s">
        <v>9</v>
      </c>
      <c r="E608" s="2" t="s">
        <v>33</v>
      </c>
      <c r="F608" s="12">
        <v>48.82</v>
      </c>
      <c r="G608" s="278">
        <v>3</v>
      </c>
      <c r="H608" s="10">
        <f t="shared" si="15"/>
        <v>146.46</v>
      </c>
    </row>
    <row r="609" spans="1:8" ht="45" x14ac:dyDescent="0.25">
      <c r="A609" s="180"/>
      <c r="B609" s="2">
        <v>177.39999999999998</v>
      </c>
      <c r="C609" s="34" t="s">
        <v>440</v>
      </c>
      <c r="D609" s="3" t="s">
        <v>9</v>
      </c>
      <c r="E609" s="2" t="s">
        <v>33</v>
      </c>
      <c r="F609" s="12">
        <v>48.82</v>
      </c>
      <c r="G609" s="278">
        <v>3</v>
      </c>
      <c r="H609" s="10">
        <f t="shared" si="15"/>
        <v>146.46</v>
      </c>
    </row>
    <row r="610" spans="1:8" ht="60" x14ac:dyDescent="0.25">
      <c r="A610" s="180"/>
      <c r="B610" s="2">
        <v>177.49999999999997</v>
      </c>
      <c r="C610" s="34" t="s">
        <v>441</v>
      </c>
      <c r="D610" s="3" t="s">
        <v>9</v>
      </c>
      <c r="E610" s="2" t="s">
        <v>33</v>
      </c>
      <c r="F610" s="12">
        <v>48.82</v>
      </c>
      <c r="G610" s="278">
        <v>3</v>
      </c>
      <c r="H610" s="10">
        <f t="shared" si="15"/>
        <v>146.46</v>
      </c>
    </row>
    <row r="611" spans="1:8" ht="60" x14ac:dyDescent="0.25">
      <c r="A611" s="180"/>
      <c r="B611" s="2">
        <v>177.59999999999997</v>
      </c>
      <c r="C611" s="34" t="s">
        <v>442</v>
      </c>
      <c r="D611" s="3" t="s">
        <v>9</v>
      </c>
      <c r="E611" s="2" t="s">
        <v>33</v>
      </c>
      <c r="F611" s="12">
        <v>48.82</v>
      </c>
      <c r="G611" s="278">
        <v>3</v>
      </c>
      <c r="H611" s="10">
        <f t="shared" si="15"/>
        <v>146.46</v>
      </c>
    </row>
    <row r="612" spans="1:8" x14ac:dyDescent="0.25">
      <c r="A612" s="218"/>
      <c r="B612" s="108"/>
      <c r="C612" s="105" t="s">
        <v>211</v>
      </c>
      <c r="D612" s="109"/>
      <c r="E612" s="104">
        <v>177</v>
      </c>
      <c r="F612" s="348"/>
      <c r="G612" s="283"/>
      <c r="H612" s="121">
        <f>SUM(H606:H611)</f>
        <v>878.7600000000001</v>
      </c>
    </row>
    <row r="613" spans="1:8" ht="28.5" x14ac:dyDescent="0.25">
      <c r="A613" s="217">
        <v>178</v>
      </c>
      <c r="B613" s="2"/>
      <c r="C613" s="11" t="s">
        <v>165</v>
      </c>
      <c r="D613" s="3"/>
      <c r="E613" s="9"/>
      <c r="F613" s="161"/>
      <c r="G613" s="284"/>
      <c r="H613" s="10"/>
    </row>
    <row r="614" spans="1:8" ht="30" x14ac:dyDescent="0.25">
      <c r="A614" s="180"/>
      <c r="B614" s="2">
        <v>178.1</v>
      </c>
      <c r="C614" s="26" t="s">
        <v>166</v>
      </c>
      <c r="D614" s="3" t="s">
        <v>9</v>
      </c>
      <c r="E614" s="9" t="s">
        <v>33</v>
      </c>
      <c r="F614" s="161">
        <v>46.8</v>
      </c>
      <c r="G614" s="284">
        <v>2</v>
      </c>
      <c r="H614" s="10">
        <f t="shared" ref="H614:H629" si="16">F614*G614</f>
        <v>93.6</v>
      </c>
    </row>
    <row r="615" spans="1:8" ht="30" x14ac:dyDescent="0.25">
      <c r="A615" s="180"/>
      <c r="B615" s="2">
        <v>178.2</v>
      </c>
      <c r="C615" s="26" t="s">
        <v>167</v>
      </c>
      <c r="D615" s="3" t="s">
        <v>9</v>
      </c>
      <c r="E615" s="9" t="s">
        <v>33</v>
      </c>
      <c r="F615" s="161">
        <v>46.8</v>
      </c>
      <c r="G615" s="284">
        <v>2</v>
      </c>
      <c r="H615" s="10">
        <f t="shared" si="16"/>
        <v>93.6</v>
      </c>
    </row>
    <row r="616" spans="1:8" ht="30" x14ac:dyDescent="0.25">
      <c r="A616" s="180"/>
      <c r="B616" s="2">
        <v>178.29999999999998</v>
      </c>
      <c r="C616" s="26" t="s">
        <v>168</v>
      </c>
      <c r="D616" s="3" t="s">
        <v>9</v>
      </c>
      <c r="E616" s="9" t="s">
        <v>33</v>
      </c>
      <c r="F616" s="161">
        <v>46.8</v>
      </c>
      <c r="G616" s="284">
        <v>1</v>
      </c>
      <c r="H616" s="10">
        <f t="shared" si="16"/>
        <v>46.8</v>
      </c>
    </row>
    <row r="617" spans="1:8" ht="30" x14ac:dyDescent="0.25">
      <c r="A617" s="180"/>
      <c r="B617" s="2">
        <v>178.39999999999998</v>
      </c>
      <c r="C617" s="26" t="s">
        <v>410</v>
      </c>
      <c r="D617" s="3" t="s">
        <v>9</v>
      </c>
      <c r="E617" s="9" t="s">
        <v>33</v>
      </c>
      <c r="F617" s="161">
        <v>46.8</v>
      </c>
      <c r="G617" s="284">
        <v>1</v>
      </c>
      <c r="H617" s="10">
        <f t="shared" si="16"/>
        <v>46.8</v>
      </c>
    </row>
    <row r="618" spans="1:8" s="31" customFormat="1" ht="30" x14ac:dyDescent="0.25">
      <c r="A618" s="180"/>
      <c r="B618" s="2">
        <v>178.49999999999997</v>
      </c>
      <c r="C618" s="26" t="s">
        <v>411</v>
      </c>
      <c r="D618" s="3" t="s">
        <v>9</v>
      </c>
      <c r="E618" s="9" t="s">
        <v>33</v>
      </c>
      <c r="F618" s="161">
        <v>46.8</v>
      </c>
      <c r="G618" s="284">
        <v>1</v>
      </c>
      <c r="H618" s="10">
        <f t="shared" si="16"/>
        <v>46.8</v>
      </c>
    </row>
    <row r="619" spans="1:8" s="31" customFormat="1" ht="30" x14ac:dyDescent="0.25">
      <c r="A619" s="180"/>
      <c r="B619" s="2">
        <v>178.59999999999997</v>
      </c>
      <c r="C619" s="26" t="s">
        <v>412</v>
      </c>
      <c r="D619" s="3" t="s">
        <v>9</v>
      </c>
      <c r="E619" s="9" t="s">
        <v>33</v>
      </c>
      <c r="F619" s="161">
        <v>46.8</v>
      </c>
      <c r="G619" s="284">
        <v>1</v>
      </c>
      <c r="H619" s="10">
        <f t="shared" si="16"/>
        <v>46.8</v>
      </c>
    </row>
    <row r="620" spans="1:8" s="31" customFormat="1" ht="30" x14ac:dyDescent="0.25">
      <c r="A620" s="180"/>
      <c r="B620" s="2">
        <v>178.69999999999996</v>
      </c>
      <c r="C620" s="26" t="s">
        <v>413</v>
      </c>
      <c r="D620" s="3" t="s">
        <v>9</v>
      </c>
      <c r="E620" s="9" t="s">
        <v>33</v>
      </c>
      <c r="F620" s="161">
        <v>46.8</v>
      </c>
      <c r="G620" s="284">
        <v>2</v>
      </c>
      <c r="H620" s="10">
        <f t="shared" si="16"/>
        <v>93.6</v>
      </c>
    </row>
    <row r="621" spans="1:8" s="31" customFormat="1" ht="30" x14ac:dyDescent="0.25">
      <c r="A621" s="180"/>
      <c r="B621" s="2">
        <v>178.79999999999995</v>
      </c>
      <c r="C621" s="26" t="s">
        <v>169</v>
      </c>
      <c r="D621" s="3" t="s">
        <v>9</v>
      </c>
      <c r="E621" s="9" t="s">
        <v>33</v>
      </c>
      <c r="F621" s="161">
        <v>46.8</v>
      </c>
      <c r="G621" s="284">
        <v>1</v>
      </c>
      <c r="H621" s="10">
        <f t="shared" si="16"/>
        <v>46.8</v>
      </c>
    </row>
    <row r="622" spans="1:8" s="31" customFormat="1" ht="30" x14ac:dyDescent="0.25">
      <c r="A622" s="180"/>
      <c r="B622" s="2">
        <v>178.89999999999995</v>
      </c>
      <c r="C622" s="26" t="s">
        <v>170</v>
      </c>
      <c r="D622" s="3" t="s">
        <v>9</v>
      </c>
      <c r="E622" s="9" t="s">
        <v>33</v>
      </c>
      <c r="F622" s="161">
        <v>46.8</v>
      </c>
      <c r="G622" s="284">
        <v>1</v>
      </c>
      <c r="H622" s="10">
        <f t="shared" si="16"/>
        <v>46.8</v>
      </c>
    </row>
    <row r="623" spans="1:8" s="31" customFormat="1" ht="30" x14ac:dyDescent="0.25">
      <c r="A623" s="180"/>
      <c r="B623" s="39">
        <v>178.1</v>
      </c>
      <c r="C623" s="26" t="s">
        <v>171</v>
      </c>
      <c r="D623" s="3" t="s">
        <v>9</v>
      </c>
      <c r="E623" s="9" t="s">
        <v>33</v>
      </c>
      <c r="F623" s="161">
        <v>46.8</v>
      </c>
      <c r="G623" s="284">
        <v>1</v>
      </c>
      <c r="H623" s="10">
        <f t="shared" si="16"/>
        <v>46.8</v>
      </c>
    </row>
    <row r="624" spans="1:8" s="31" customFormat="1" ht="30" x14ac:dyDescent="0.25">
      <c r="A624" s="180"/>
      <c r="B624" s="2">
        <v>178.11</v>
      </c>
      <c r="C624" s="26" t="s">
        <v>172</v>
      </c>
      <c r="D624" s="3" t="s">
        <v>9</v>
      </c>
      <c r="E624" s="9" t="s">
        <v>33</v>
      </c>
      <c r="F624" s="161">
        <v>46.8</v>
      </c>
      <c r="G624" s="284">
        <v>1</v>
      </c>
      <c r="H624" s="10">
        <f t="shared" si="16"/>
        <v>46.8</v>
      </c>
    </row>
    <row r="625" spans="1:8" ht="30" x14ac:dyDescent="0.25">
      <c r="A625" s="180"/>
      <c r="B625" s="39">
        <v>178.12</v>
      </c>
      <c r="C625" s="26" t="s">
        <v>173</v>
      </c>
      <c r="D625" s="3" t="s">
        <v>9</v>
      </c>
      <c r="E625" s="9" t="s">
        <v>33</v>
      </c>
      <c r="F625" s="161">
        <v>46.8</v>
      </c>
      <c r="G625" s="284">
        <v>1</v>
      </c>
      <c r="H625" s="10">
        <f t="shared" si="16"/>
        <v>46.8</v>
      </c>
    </row>
    <row r="626" spans="1:8" ht="30" x14ac:dyDescent="0.25">
      <c r="A626" s="180"/>
      <c r="B626" s="2">
        <v>178.13</v>
      </c>
      <c r="C626" s="26" t="s">
        <v>174</v>
      </c>
      <c r="D626" s="3" t="s">
        <v>9</v>
      </c>
      <c r="E626" s="9" t="s">
        <v>33</v>
      </c>
      <c r="F626" s="161">
        <v>46.8</v>
      </c>
      <c r="G626" s="284">
        <v>1</v>
      </c>
      <c r="H626" s="10">
        <f t="shared" si="16"/>
        <v>46.8</v>
      </c>
    </row>
    <row r="627" spans="1:8" ht="30" x14ac:dyDescent="0.25">
      <c r="A627" s="180"/>
      <c r="B627" s="39">
        <v>178.14</v>
      </c>
      <c r="C627" s="26" t="s">
        <v>175</v>
      </c>
      <c r="D627" s="3" t="s">
        <v>9</v>
      </c>
      <c r="E627" s="9" t="s">
        <v>33</v>
      </c>
      <c r="F627" s="161">
        <v>46.8</v>
      </c>
      <c r="G627" s="284">
        <v>1</v>
      </c>
      <c r="H627" s="10">
        <f t="shared" si="16"/>
        <v>46.8</v>
      </c>
    </row>
    <row r="628" spans="1:8" ht="30" x14ac:dyDescent="0.25">
      <c r="A628" s="180"/>
      <c r="B628" s="2">
        <v>178.15</v>
      </c>
      <c r="C628" s="26" t="s">
        <v>176</v>
      </c>
      <c r="D628" s="3" t="s">
        <v>9</v>
      </c>
      <c r="E628" s="9" t="s">
        <v>33</v>
      </c>
      <c r="F628" s="161">
        <v>46.8</v>
      </c>
      <c r="G628" s="284">
        <v>1</v>
      </c>
      <c r="H628" s="10">
        <f t="shared" si="16"/>
        <v>46.8</v>
      </c>
    </row>
    <row r="629" spans="1:8" ht="30" x14ac:dyDescent="0.25">
      <c r="A629" s="180"/>
      <c r="B629" s="39">
        <v>178.16</v>
      </c>
      <c r="C629" s="26" t="s">
        <v>177</v>
      </c>
      <c r="D629" s="3" t="s">
        <v>9</v>
      </c>
      <c r="E629" s="9" t="s">
        <v>33</v>
      </c>
      <c r="F629" s="161">
        <v>46.8</v>
      </c>
      <c r="G629" s="284">
        <v>1</v>
      </c>
      <c r="H629" s="10">
        <f t="shared" si="16"/>
        <v>46.8</v>
      </c>
    </row>
    <row r="630" spans="1:8" x14ac:dyDescent="0.25">
      <c r="A630" s="218"/>
      <c r="B630" s="137"/>
      <c r="C630" s="105" t="s">
        <v>211</v>
      </c>
      <c r="D630" s="109"/>
      <c r="E630" s="104">
        <v>178</v>
      </c>
      <c r="F630" s="348"/>
      <c r="G630" s="283"/>
      <c r="H630" s="121">
        <f>SUM(H614:H629)</f>
        <v>889.19999999999959</v>
      </c>
    </row>
    <row r="631" spans="1:8" ht="28.5" x14ac:dyDescent="0.25">
      <c r="A631" s="217">
        <v>179</v>
      </c>
      <c r="B631" s="39"/>
      <c r="C631" s="11" t="s">
        <v>178</v>
      </c>
      <c r="D631" s="3"/>
      <c r="E631" s="9"/>
      <c r="F631" s="161"/>
      <c r="G631" s="284"/>
      <c r="H631" s="10"/>
    </row>
    <row r="632" spans="1:8" ht="30" x14ac:dyDescent="0.25">
      <c r="A632" s="180"/>
      <c r="B632" s="2">
        <v>179.1</v>
      </c>
      <c r="C632" s="26" t="s">
        <v>238</v>
      </c>
      <c r="D632" s="3" t="s">
        <v>9</v>
      </c>
      <c r="E632" s="9" t="s">
        <v>33</v>
      </c>
      <c r="F632" s="161">
        <v>41</v>
      </c>
      <c r="G632" s="284">
        <v>5</v>
      </c>
      <c r="H632" s="10">
        <f t="shared" ref="H632:H676" si="17">F632*G632</f>
        <v>205</v>
      </c>
    </row>
    <row r="633" spans="1:8" ht="30" x14ac:dyDescent="0.25">
      <c r="A633" s="180"/>
      <c r="B633" s="2">
        <v>179.2</v>
      </c>
      <c r="C633" s="26" t="s">
        <v>239</v>
      </c>
      <c r="D633" s="3" t="s">
        <v>9</v>
      </c>
      <c r="E633" s="9" t="s">
        <v>33</v>
      </c>
      <c r="F633" s="161">
        <v>41</v>
      </c>
      <c r="G633" s="284">
        <v>5</v>
      </c>
      <c r="H633" s="10">
        <f t="shared" si="17"/>
        <v>205</v>
      </c>
    </row>
    <row r="634" spans="1:8" ht="30" x14ac:dyDescent="0.25">
      <c r="A634" s="180"/>
      <c r="B634" s="2">
        <v>179.29999999999998</v>
      </c>
      <c r="C634" s="26" t="s">
        <v>240</v>
      </c>
      <c r="D634" s="3" t="s">
        <v>9</v>
      </c>
      <c r="E634" s="9" t="s">
        <v>33</v>
      </c>
      <c r="F634" s="161">
        <v>41</v>
      </c>
      <c r="G634" s="284">
        <v>5</v>
      </c>
      <c r="H634" s="10">
        <f t="shared" si="17"/>
        <v>205</v>
      </c>
    </row>
    <row r="635" spans="1:8" ht="30" x14ac:dyDescent="0.25">
      <c r="A635" s="180"/>
      <c r="B635" s="2">
        <v>179.39999999999998</v>
      </c>
      <c r="C635" s="26" t="s">
        <v>241</v>
      </c>
      <c r="D635" s="3" t="s">
        <v>9</v>
      </c>
      <c r="E635" s="9" t="s">
        <v>33</v>
      </c>
      <c r="F635" s="161">
        <v>36</v>
      </c>
      <c r="G635" s="284">
        <v>1</v>
      </c>
      <c r="H635" s="10">
        <f t="shared" si="17"/>
        <v>36</v>
      </c>
    </row>
    <row r="636" spans="1:8" ht="30" x14ac:dyDescent="0.25">
      <c r="A636" s="180"/>
      <c r="B636" s="2">
        <v>179.49999999999997</v>
      </c>
      <c r="C636" s="26" t="s">
        <v>242</v>
      </c>
      <c r="D636" s="3" t="s">
        <v>9</v>
      </c>
      <c r="E636" s="9" t="s">
        <v>33</v>
      </c>
      <c r="F636" s="161">
        <v>40.799999999999997</v>
      </c>
      <c r="G636" s="284">
        <v>3</v>
      </c>
      <c r="H636" s="10">
        <f t="shared" si="17"/>
        <v>122.39999999999999</v>
      </c>
    </row>
    <row r="637" spans="1:8" ht="30" x14ac:dyDescent="0.25">
      <c r="A637" s="180"/>
      <c r="B637" s="2">
        <v>179.59999999999997</v>
      </c>
      <c r="C637" s="26" t="s">
        <v>243</v>
      </c>
      <c r="D637" s="3" t="s">
        <v>9</v>
      </c>
      <c r="E637" s="9" t="s">
        <v>33</v>
      </c>
      <c r="F637" s="161">
        <v>40.799999999999997</v>
      </c>
      <c r="G637" s="284">
        <v>2</v>
      </c>
      <c r="H637" s="10">
        <f t="shared" si="17"/>
        <v>81.599999999999994</v>
      </c>
    </row>
    <row r="638" spans="1:8" ht="30" x14ac:dyDescent="0.25">
      <c r="A638" s="180"/>
      <c r="B638" s="2">
        <v>179.69999999999996</v>
      </c>
      <c r="C638" s="26" t="s">
        <v>244</v>
      </c>
      <c r="D638" s="3" t="s">
        <v>9</v>
      </c>
      <c r="E638" s="9" t="s">
        <v>33</v>
      </c>
      <c r="F638" s="161">
        <v>40.799999999999997</v>
      </c>
      <c r="G638" s="284">
        <v>2</v>
      </c>
      <c r="H638" s="10">
        <f t="shared" si="17"/>
        <v>81.599999999999994</v>
      </c>
    </row>
    <row r="639" spans="1:8" ht="30" x14ac:dyDescent="0.25">
      <c r="A639" s="180"/>
      <c r="B639" s="2">
        <v>179.79999999999995</v>
      </c>
      <c r="C639" s="26" t="s">
        <v>245</v>
      </c>
      <c r="D639" s="3" t="s">
        <v>9</v>
      </c>
      <c r="E639" s="9" t="s">
        <v>33</v>
      </c>
      <c r="F639" s="161">
        <v>40.799999999999997</v>
      </c>
      <c r="G639" s="284">
        <v>1</v>
      </c>
      <c r="H639" s="10">
        <f t="shared" si="17"/>
        <v>40.799999999999997</v>
      </c>
    </row>
    <row r="640" spans="1:8" ht="30" x14ac:dyDescent="0.25">
      <c r="A640" s="180"/>
      <c r="B640" s="2">
        <v>179.89999999999995</v>
      </c>
      <c r="C640" s="26" t="s">
        <v>246</v>
      </c>
      <c r="D640" s="3" t="s">
        <v>9</v>
      </c>
      <c r="E640" s="9" t="s">
        <v>33</v>
      </c>
      <c r="F640" s="161">
        <v>40.799999999999997</v>
      </c>
      <c r="G640" s="284">
        <v>2</v>
      </c>
      <c r="H640" s="10">
        <f t="shared" si="17"/>
        <v>81.599999999999994</v>
      </c>
    </row>
    <row r="641" spans="1:8" ht="30" x14ac:dyDescent="0.25">
      <c r="A641" s="180"/>
      <c r="B641" s="39">
        <v>179.1</v>
      </c>
      <c r="C641" s="26" t="s">
        <v>247</v>
      </c>
      <c r="D641" s="3" t="s">
        <v>9</v>
      </c>
      <c r="E641" s="9" t="s">
        <v>33</v>
      </c>
      <c r="F641" s="161">
        <v>40.799999999999997</v>
      </c>
      <c r="G641" s="284">
        <v>1</v>
      </c>
      <c r="H641" s="10">
        <f t="shared" si="17"/>
        <v>40.799999999999997</v>
      </c>
    </row>
    <row r="642" spans="1:8" ht="30" x14ac:dyDescent="0.25">
      <c r="A642" s="180"/>
      <c r="B642" s="39">
        <v>179.11</v>
      </c>
      <c r="C642" s="26" t="s">
        <v>248</v>
      </c>
      <c r="D642" s="3" t="s">
        <v>9</v>
      </c>
      <c r="E642" s="9" t="s">
        <v>33</v>
      </c>
      <c r="F642" s="161">
        <v>40.799999999999997</v>
      </c>
      <c r="G642" s="284">
        <v>2</v>
      </c>
      <c r="H642" s="10">
        <f t="shared" si="17"/>
        <v>81.599999999999994</v>
      </c>
    </row>
    <row r="643" spans="1:8" ht="30" x14ac:dyDescent="0.25">
      <c r="A643" s="180"/>
      <c r="B643" s="39">
        <v>179.12</v>
      </c>
      <c r="C643" s="26" t="s">
        <v>249</v>
      </c>
      <c r="D643" s="3" t="s">
        <v>9</v>
      </c>
      <c r="E643" s="9" t="s">
        <v>33</v>
      </c>
      <c r="F643" s="161">
        <v>40.799999999999997</v>
      </c>
      <c r="G643" s="284">
        <v>1</v>
      </c>
      <c r="H643" s="10">
        <f t="shared" si="17"/>
        <v>40.799999999999997</v>
      </c>
    </row>
    <row r="644" spans="1:8" ht="30" x14ac:dyDescent="0.25">
      <c r="A644" s="180"/>
      <c r="B644" s="39">
        <v>179.13</v>
      </c>
      <c r="C644" s="26" t="s">
        <v>250</v>
      </c>
      <c r="D644" s="3" t="s">
        <v>9</v>
      </c>
      <c r="E644" s="9" t="s">
        <v>33</v>
      </c>
      <c r="F644" s="161">
        <v>40.799999999999997</v>
      </c>
      <c r="G644" s="284">
        <v>1</v>
      </c>
      <c r="H644" s="10">
        <f t="shared" si="17"/>
        <v>40.799999999999997</v>
      </c>
    </row>
    <row r="645" spans="1:8" ht="30" x14ac:dyDescent="0.25">
      <c r="A645" s="180"/>
      <c r="B645" s="39">
        <v>179.14</v>
      </c>
      <c r="C645" s="26" t="s">
        <v>251</v>
      </c>
      <c r="D645" s="3" t="s">
        <v>9</v>
      </c>
      <c r="E645" s="9" t="s">
        <v>33</v>
      </c>
      <c r="F645" s="161">
        <v>40.799999999999997</v>
      </c>
      <c r="G645" s="284">
        <v>1</v>
      </c>
      <c r="H645" s="10">
        <f t="shared" si="17"/>
        <v>40.799999999999997</v>
      </c>
    </row>
    <row r="646" spans="1:8" ht="30" x14ac:dyDescent="0.25">
      <c r="A646" s="180"/>
      <c r="B646" s="39">
        <v>179.15</v>
      </c>
      <c r="C646" s="26" t="s">
        <v>252</v>
      </c>
      <c r="D646" s="3" t="s">
        <v>9</v>
      </c>
      <c r="E646" s="9" t="s">
        <v>33</v>
      </c>
      <c r="F646" s="161">
        <v>40.799999999999997</v>
      </c>
      <c r="G646" s="284">
        <v>1</v>
      </c>
      <c r="H646" s="10">
        <f t="shared" si="17"/>
        <v>40.799999999999997</v>
      </c>
    </row>
    <row r="647" spans="1:8" ht="30" x14ac:dyDescent="0.25">
      <c r="A647" s="180"/>
      <c r="B647" s="39">
        <v>179.16</v>
      </c>
      <c r="C647" s="26" t="s">
        <v>253</v>
      </c>
      <c r="D647" s="3" t="s">
        <v>9</v>
      </c>
      <c r="E647" s="9" t="s">
        <v>33</v>
      </c>
      <c r="F647" s="161">
        <v>40.799999999999997</v>
      </c>
      <c r="G647" s="284">
        <v>1</v>
      </c>
      <c r="H647" s="10">
        <f t="shared" si="17"/>
        <v>40.799999999999997</v>
      </c>
    </row>
    <row r="648" spans="1:8" ht="30" x14ac:dyDescent="0.25">
      <c r="A648" s="180"/>
      <c r="B648" s="39">
        <v>179.17</v>
      </c>
      <c r="C648" s="26" t="s">
        <v>254</v>
      </c>
      <c r="D648" s="3" t="s">
        <v>9</v>
      </c>
      <c r="E648" s="9" t="s">
        <v>33</v>
      </c>
      <c r="F648" s="161">
        <v>40.799999999999997</v>
      </c>
      <c r="G648" s="284">
        <v>1</v>
      </c>
      <c r="H648" s="10">
        <f t="shared" si="17"/>
        <v>40.799999999999997</v>
      </c>
    </row>
    <row r="649" spans="1:8" ht="30" x14ac:dyDescent="0.25">
      <c r="A649" s="180"/>
      <c r="B649" s="39">
        <v>179.18</v>
      </c>
      <c r="C649" s="26" t="s">
        <v>255</v>
      </c>
      <c r="D649" s="3" t="s">
        <v>9</v>
      </c>
      <c r="E649" s="9" t="s">
        <v>33</v>
      </c>
      <c r="F649" s="161">
        <v>40.799999999999997</v>
      </c>
      <c r="G649" s="284">
        <v>1</v>
      </c>
      <c r="H649" s="10">
        <f t="shared" si="17"/>
        <v>40.799999999999997</v>
      </c>
    </row>
    <row r="650" spans="1:8" ht="30" x14ac:dyDescent="0.25">
      <c r="A650" s="180"/>
      <c r="B650" s="39">
        <v>179.19</v>
      </c>
      <c r="C650" s="26" t="s">
        <v>256</v>
      </c>
      <c r="D650" s="3" t="s">
        <v>9</v>
      </c>
      <c r="E650" s="9" t="s">
        <v>33</v>
      </c>
      <c r="F650" s="161">
        <v>36</v>
      </c>
      <c r="G650" s="284">
        <v>1</v>
      </c>
      <c r="H650" s="10">
        <f t="shared" si="17"/>
        <v>36</v>
      </c>
    </row>
    <row r="651" spans="1:8" ht="30" x14ac:dyDescent="0.25">
      <c r="A651" s="180"/>
      <c r="B651" s="39">
        <v>179.2</v>
      </c>
      <c r="C651" s="26" t="s">
        <v>257</v>
      </c>
      <c r="D651" s="3" t="s">
        <v>9</v>
      </c>
      <c r="E651" s="9" t="s">
        <v>33</v>
      </c>
      <c r="F651" s="161">
        <v>36</v>
      </c>
      <c r="G651" s="284">
        <v>1</v>
      </c>
      <c r="H651" s="10">
        <f t="shared" si="17"/>
        <v>36</v>
      </c>
    </row>
    <row r="652" spans="1:8" ht="30" x14ac:dyDescent="0.25">
      <c r="A652" s="180"/>
      <c r="B652" s="39">
        <v>179.21</v>
      </c>
      <c r="C652" s="26" t="s">
        <v>258</v>
      </c>
      <c r="D652" s="3" t="s">
        <v>9</v>
      </c>
      <c r="E652" s="9" t="s">
        <v>33</v>
      </c>
      <c r="F652" s="161">
        <v>36</v>
      </c>
      <c r="G652" s="284">
        <v>1</v>
      </c>
      <c r="H652" s="10">
        <f t="shared" si="17"/>
        <v>36</v>
      </c>
    </row>
    <row r="653" spans="1:8" ht="30" x14ac:dyDescent="0.25">
      <c r="A653" s="180"/>
      <c r="B653" s="39">
        <v>179.22</v>
      </c>
      <c r="C653" s="26" t="s">
        <v>259</v>
      </c>
      <c r="D653" s="3" t="s">
        <v>9</v>
      </c>
      <c r="E653" s="9" t="s">
        <v>33</v>
      </c>
      <c r="F653" s="161">
        <v>36</v>
      </c>
      <c r="G653" s="284">
        <v>1</v>
      </c>
      <c r="H653" s="10">
        <f t="shared" si="17"/>
        <v>36</v>
      </c>
    </row>
    <row r="654" spans="1:8" ht="30" x14ac:dyDescent="0.25">
      <c r="A654" s="180"/>
      <c r="B654" s="39">
        <v>179.23</v>
      </c>
      <c r="C654" s="26" t="s">
        <v>260</v>
      </c>
      <c r="D654" s="3" t="s">
        <v>9</v>
      </c>
      <c r="E654" s="9" t="s">
        <v>33</v>
      </c>
      <c r="F654" s="161">
        <v>36</v>
      </c>
      <c r="G654" s="284">
        <v>1</v>
      </c>
      <c r="H654" s="10">
        <f t="shared" si="17"/>
        <v>36</v>
      </c>
    </row>
    <row r="655" spans="1:8" ht="30" x14ac:dyDescent="0.25">
      <c r="A655" s="180"/>
      <c r="B655" s="39">
        <v>179.24</v>
      </c>
      <c r="C655" s="26" t="s">
        <v>261</v>
      </c>
      <c r="D655" s="3" t="s">
        <v>9</v>
      </c>
      <c r="E655" s="9" t="s">
        <v>33</v>
      </c>
      <c r="F655" s="161">
        <v>36</v>
      </c>
      <c r="G655" s="284">
        <v>1</v>
      </c>
      <c r="H655" s="10">
        <f t="shared" si="17"/>
        <v>36</v>
      </c>
    </row>
    <row r="656" spans="1:8" ht="30" x14ac:dyDescent="0.25">
      <c r="A656" s="180"/>
      <c r="B656" s="39">
        <v>179.25</v>
      </c>
      <c r="C656" s="26" t="s">
        <v>262</v>
      </c>
      <c r="D656" s="3" t="s">
        <v>9</v>
      </c>
      <c r="E656" s="9" t="s">
        <v>33</v>
      </c>
      <c r="F656" s="161">
        <v>36</v>
      </c>
      <c r="G656" s="284">
        <v>1</v>
      </c>
      <c r="H656" s="10">
        <f t="shared" si="17"/>
        <v>36</v>
      </c>
    </row>
    <row r="657" spans="1:8" ht="30" x14ac:dyDescent="0.25">
      <c r="A657" s="180"/>
      <c r="B657" s="39">
        <v>179.26</v>
      </c>
      <c r="C657" s="26" t="s">
        <v>263</v>
      </c>
      <c r="D657" s="3" t="s">
        <v>9</v>
      </c>
      <c r="E657" s="9" t="s">
        <v>33</v>
      </c>
      <c r="F657" s="161">
        <v>36</v>
      </c>
      <c r="G657" s="284">
        <v>1</v>
      </c>
      <c r="H657" s="10">
        <f t="shared" si="17"/>
        <v>36</v>
      </c>
    </row>
    <row r="658" spans="1:8" ht="30" x14ac:dyDescent="0.25">
      <c r="A658" s="180"/>
      <c r="B658" s="39">
        <v>179.27</v>
      </c>
      <c r="C658" s="26" t="s">
        <v>264</v>
      </c>
      <c r="D658" s="3" t="s">
        <v>9</v>
      </c>
      <c r="E658" s="9" t="s">
        <v>33</v>
      </c>
      <c r="F658" s="161">
        <v>36</v>
      </c>
      <c r="G658" s="284">
        <v>1</v>
      </c>
      <c r="H658" s="10">
        <f t="shared" si="17"/>
        <v>36</v>
      </c>
    </row>
    <row r="659" spans="1:8" ht="30" x14ac:dyDescent="0.25">
      <c r="A659" s="180"/>
      <c r="B659" s="39">
        <v>179.28</v>
      </c>
      <c r="C659" s="26" t="s">
        <v>265</v>
      </c>
      <c r="D659" s="3" t="s">
        <v>9</v>
      </c>
      <c r="E659" s="9" t="s">
        <v>33</v>
      </c>
      <c r="F659" s="161">
        <v>36</v>
      </c>
      <c r="G659" s="284">
        <v>1</v>
      </c>
      <c r="H659" s="10">
        <f t="shared" si="17"/>
        <v>36</v>
      </c>
    </row>
    <row r="660" spans="1:8" ht="30" x14ac:dyDescent="0.25">
      <c r="A660" s="180"/>
      <c r="B660" s="39">
        <v>179.29</v>
      </c>
      <c r="C660" s="26" t="s">
        <v>266</v>
      </c>
      <c r="D660" s="3" t="s">
        <v>9</v>
      </c>
      <c r="E660" s="9" t="s">
        <v>33</v>
      </c>
      <c r="F660" s="161">
        <v>36</v>
      </c>
      <c r="G660" s="284">
        <v>1</v>
      </c>
      <c r="H660" s="10">
        <f t="shared" si="17"/>
        <v>36</v>
      </c>
    </row>
    <row r="661" spans="1:8" ht="30" x14ac:dyDescent="0.25">
      <c r="A661" s="180"/>
      <c r="B661" s="39">
        <v>179.3</v>
      </c>
      <c r="C661" s="26" t="s">
        <v>267</v>
      </c>
      <c r="D661" s="3" t="s">
        <v>9</v>
      </c>
      <c r="E661" s="9" t="s">
        <v>33</v>
      </c>
      <c r="F661" s="161">
        <v>36</v>
      </c>
      <c r="G661" s="284">
        <v>1</v>
      </c>
      <c r="H661" s="10">
        <f t="shared" si="17"/>
        <v>36</v>
      </c>
    </row>
    <row r="662" spans="1:8" ht="30" x14ac:dyDescent="0.25">
      <c r="A662" s="180"/>
      <c r="B662" s="39">
        <v>179.31</v>
      </c>
      <c r="C662" s="26" t="s">
        <v>268</v>
      </c>
      <c r="D662" s="3" t="s">
        <v>9</v>
      </c>
      <c r="E662" s="9" t="s">
        <v>33</v>
      </c>
      <c r="F662" s="161">
        <v>36</v>
      </c>
      <c r="G662" s="284">
        <v>1</v>
      </c>
      <c r="H662" s="10">
        <f t="shared" si="17"/>
        <v>36</v>
      </c>
    </row>
    <row r="663" spans="1:8" ht="30" x14ac:dyDescent="0.25">
      <c r="A663" s="180"/>
      <c r="B663" s="39">
        <v>179.32</v>
      </c>
      <c r="C663" s="26" t="s">
        <v>269</v>
      </c>
      <c r="D663" s="3" t="s">
        <v>9</v>
      </c>
      <c r="E663" s="9" t="s">
        <v>33</v>
      </c>
      <c r="F663" s="161">
        <v>36</v>
      </c>
      <c r="G663" s="284">
        <v>1</v>
      </c>
      <c r="H663" s="10">
        <f t="shared" si="17"/>
        <v>36</v>
      </c>
    </row>
    <row r="664" spans="1:8" ht="30" x14ac:dyDescent="0.25">
      <c r="A664" s="180"/>
      <c r="B664" s="39">
        <v>179.33</v>
      </c>
      <c r="C664" s="26" t="s">
        <v>270</v>
      </c>
      <c r="D664" s="3" t="s">
        <v>9</v>
      </c>
      <c r="E664" s="9" t="s">
        <v>33</v>
      </c>
      <c r="F664" s="161">
        <v>36</v>
      </c>
      <c r="G664" s="284">
        <v>1</v>
      </c>
      <c r="H664" s="10">
        <f t="shared" si="17"/>
        <v>36</v>
      </c>
    </row>
    <row r="665" spans="1:8" ht="30" x14ac:dyDescent="0.25">
      <c r="A665" s="180"/>
      <c r="B665" s="39">
        <v>179.34</v>
      </c>
      <c r="C665" s="26" t="s">
        <v>271</v>
      </c>
      <c r="D665" s="3" t="s">
        <v>9</v>
      </c>
      <c r="E665" s="9" t="s">
        <v>33</v>
      </c>
      <c r="F665" s="161">
        <v>36</v>
      </c>
      <c r="G665" s="284">
        <v>1</v>
      </c>
      <c r="H665" s="10">
        <f t="shared" si="17"/>
        <v>36</v>
      </c>
    </row>
    <row r="666" spans="1:8" ht="30" x14ac:dyDescent="0.25">
      <c r="A666" s="180"/>
      <c r="B666" s="39">
        <v>179.35</v>
      </c>
      <c r="C666" s="26" t="s">
        <v>272</v>
      </c>
      <c r="D666" s="3" t="s">
        <v>9</v>
      </c>
      <c r="E666" s="9" t="s">
        <v>33</v>
      </c>
      <c r="F666" s="161">
        <v>36</v>
      </c>
      <c r="G666" s="284">
        <v>1</v>
      </c>
      <c r="H666" s="10">
        <f t="shared" si="17"/>
        <v>36</v>
      </c>
    </row>
    <row r="667" spans="1:8" ht="30" x14ac:dyDescent="0.25">
      <c r="A667" s="180"/>
      <c r="B667" s="39">
        <v>179.36</v>
      </c>
      <c r="C667" s="26" t="s">
        <v>273</v>
      </c>
      <c r="D667" s="3" t="s">
        <v>9</v>
      </c>
      <c r="E667" s="9" t="s">
        <v>33</v>
      </c>
      <c r="F667" s="161">
        <v>36</v>
      </c>
      <c r="G667" s="284">
        <v>1</v>
      </c>
      <c r="H667" s="10">
        <f t="shared" si="17"/>
        <v>36</v>
      </c>
    </row>
    <row r="668" spans="1:8" ht="30" x14ac:dyDescent="0.25">
      <c r="A668" s="180"/>
      <c r="B668" s="39">
        <v>179.370000000001</v>
      </c>
      <c r="C668" s="26" t="s">
        <v>274</v>
      </c>
      <c r="D668" s="3" t="s">
        <v>9</v>
      </c>
      <c r="E668" s="9" t="s">
        <v>33</v>
      </c>
      <c r="F668" s="161">
        <v>36</v>
      </c>
      <c r="G668" s="284">
        <v>1</v>
      </c>
      <c r="H668" s="10">
        <f t="shared" si="17"/>
        <v>36</v>
      </c>
    </row>
    <row r="669" spans="1:8" ht="30" x14ac:dyDescent="0.25">
      <c r="A669" s="180"/>
      <c r="B669" s="39">
        <v>179.38000000000099</v>
      </c>
      <c r="C669" s="26" t="s">
        <v>275</v>
      </c>
      <c r="D669" s="3" t="s">
        <v>9</v>
      </c>
      <c r="E669" s="9" t="s">
        <v>33</v>
      </c>
      <c r="F669" s="161">
        <v>36</v>
      </c>
      <c r="G669" s="284">
        <v>1</v>
      </c>
      <c r="H669" s="10">
        <f t="shared" si="17"/>
        <v>36</v>
      </c>
    </row>
    <row r="670" spans="1:8" ht="30" x14ac:dyDescent="0.25">
      <c r="A670" s="180"/>
      <c r="B670" s="39">
        <v>179.39000000000101</v>
      </c>
      <c r="C670" s="26" t="s">
        <v>270</v>
      </c>
      <c r="D670" s="3" t="s">
        <v>9</v>
      </c>
      <c r="E670" s="9" t="s">
        <v>33</v>
      </c>
      <c r="F670" s="161">
        <v>36</v>
      </c>
      <c r="G670" s="284">
        <v>1</v>
      </c>
      <c r="H670" s="10">
        <f t="shared" si="17"/>
        <v>36</v>
      </c>
    </row>
    <row r="671" spans="1:8" ht="30" x14ac:dyDescent="0.25">
      <c r="A671" s="180"/>
      <c r="B671" s="39">
        <v>179.400000000001</v>
      </c>
      <c r="C671" s="26" t="s">
        <v>276</v>
      </c>
      <c r="D671" s="3" t="s">
        <v>9</v>
      </c>
      <c r="E671" s="2" t="s">
        <v>33</v>
      </c>
      <c r="F671" s="161">
        <v>40.799999999999997</v>
      </c>
      <c r="G671" s="278">
        <v>1</v>
      </c>
      <c r="H671" s="10">
        <f t="shared" si="17"/>
        <v>40.799999999999997</v>
      </c>
    </row>
    <row r="672" spans="1:8" ht="30" x14ac:dyDescent="0.25">
      <c r="A672" s="180"/>
      <c r="B672" s="39">
        <v>179.41000000000099</v>
      </c>
      <c r="C672" s="26" t="s">
        <v>277</v>
      </c>
      <c r="D672" s="3" t="s">
        <v>9</v>
      </c>
      <c r="E672" s="2" t="s">
        <v>33</v>
      </c>
      <c r="F672" s="161">
        <v>36</v>
      </c>
      <c r="G672" s="278">
        <v>1</v>
      </c>
      <c r="H672" s="10">
        <f t="shared" si="17"/>
        <v>36</v>
      </c>
    </row>
    <row r="673" spans="1:8" ht="30" x14ac:dyDescent="0.25">
      <c r="A673" s="180"/>
      <c r="B673" s="39">
        <v>179.42000000000101</v>
      </c>
      <c r="C673" s="26" t="s">
        <v>278</v>
      </c>
      <c r="D673" s="3" t="s">
        <v>9</v>
      </c>
      <c r="E673" s="2" t="s">
        <v>33</v>
      </c>
      <c r="F673" s="161">
        <v>36</v>
      </c>
      <c r="G673" s="278">
        <v>1</v>
      </c>
      <c r="H673" s="10">
        <f t="shared" si="17"/>
        <v>36</v>
      </c>
    </row>
    <row r="674" spans="1:8" ht="30" x14ac:dyDescent="0.25">
      <c r="A674" s="180"/>
      <c r="B674" s="39">
        <v>179.430000000001</v>
      </c>
      <c r="C674" s="26" t="s">
        <v>279</v>
      </c>
      <c r="D674" s="3" t="s">
        <v>9</v>
      </c>
      <c r="E674" s="2" t="s">
        <v>33</v>
      </c>
      <c r="F674" s="161">
        <v>36</v>
      </c>
      <c r="G674" s="278">
        <v>1</v>
      </c>
      <c r="H674" s="10">
        <f t="shared" si="17"/>
        <v>36</v>
      </c>
    </row>
    <row r="675" spans="1:8" ht="30" x14ac:dyDescent="0.25">
      <c r="A675" s="180"/>
      <c r="B675" s="39">
        <v>179.44000000000099</v>
      </c>
      <c r="C675" s="26" t="s">
        <v>280</v>
      </c>
      <c r="D675" s="3" t="s">
        <v>9</v>
      </c>
      <c r="E675" s="2" t="s">
        <v>33</v>
      </c>
      <c r="F675" s="161">
        <v>36</v>
      </c>
      <c r="G675" s="278">
        <v>1</v>
      </c>
      <c r="H675" s="10">
        <f t="shared" si="17"/>
        <v>36</v>
      </c>
    </row>
    <row r="676" spans="1:8" ht="30" x14ac:dyDescent="0.25">
      <c r="A676" s="180"/>
      <c r="B676" s="39">
        <v>179.45000000000101</v>
      </c>
      <c r="C676" s="26" t="s">
        <v>281</v>
      </c>
      <c r="D676" s="3" t="s">
        <v>9</v>
      </c>
      <c r="E676" s="2" t="s">
        <v>33</v>
      </c>
      <c r="F676" s="12">
        <v>36</v>
      </c>
      <c r="G676" s="278">
        <v>1</v>
      </c>
      <c r="H676" s="10">
        <f t="shared" si="17"/>
        <v>36</v>
      </c>
    </row>
    <row r="677" spans="1:8" x14ac:dyDescent="0.25">
      <c r="A677" s="218"/>
      <c r="B677" s="137"/>
      <c r="C677" s="105" t="s">
        <v>211</v>
      </c>
      <c r="D677" s="109"/>
      <c r="E677" s="104">
        <v>179</v>
      </c>
      <c r="F677" s="348"/>
      <c r="G677" s="283"/>
      <c r="H677" s="121">
        <f>SUM(H632:H676)</f>
        <v>2443.7999999999997</v>
      </c>
    </row>
    <row r="678" spans="1:8" s="97" customFormat="1" ht="43.5" x14ac:dyDescent="0.25">
      <c r="A678" s="217">
        <v>180</v>
      </c>
      <c r="B678" s="2"/>
      <c r="C678" s="8" t="s">
        <v>455</v>
      </c>
      <c r="D678" s="3"/>
      <c r="E678" s="2"/>
      <c r="F678" s="12"/>
      <c r="G678" s="278"/>
      <c r="H678" s="10"/>
    </row>
    <row r="679" spans="1:8" s="97" customFormat="1" ht="30" x14ac:dyDescent="0.25">
      <c r="A679" s="178"/>
      <c r="B679" s="2">
        <v>180.1</v>
      </c>
      <c r="C679" s="13" t="s">
        <v>678</v>
      </c>
      <c r="D679" s="12" t="s">
        <v>9</v>
      </c>
      <c r="E679" s="2" t="s">
        <v>33</v>
      </c>
      <c r="F679" s="12">
        <v>92</v>
      </c>
      <c r="G679" s="278">
        <v>2</v>
      </c>
      <c r="H679" s="10">
        <f>F679*G679</f>
        <v>184</v>
      </c>
    </row>
    <row r="680" spans="1:8" ht="30" x14ac:dyDescent="0.25">
      <c r="A680" s="178"/>
      <c r="B680" s="2">
        <v>180.2</v>
      </c>
      <c r="C680" s="13" t="s">
        <v>679</v>
      </c>
      <c r="D680" s="12" t="s">
        <v>9</v>
      </c>
      <c r="E680" s="2" t="s">
        <v>33</v>
      </c>
      <c r="F680" s="12">
        <v>92</v>
      </c>
      <c r="G680" s="278">
        <v>2</v>
      </c>
      <c r="H680" s="10">
        <f>F680*G680</f>
        <v>184</v>
      </c>
    </row>
    <row r="681" spans="1:8" x14ac:dyDescent="0.25">
      <c r="A681" s="218"/>
      <c r="B681" s="108"/>
      <c r="C681" s="105" t="s">
        <v>211</v>
      </c>
      <c r="D681" s="120"/>
      <c r="E681" s="104">
        <v>180</v>
      </c>
      <c r="F681" s="348"/>
      <c r="G681" s="283"/>
      <c r="H681" s="121">
        <f>SUM(H679:H680)</f>
        <v>368</v>
      </c>
    </row>
    <row r="682" spans="1:8" ht="28.5" x14ac:dyDescent="0.25">
      <c r="A682" s="217"/>
      <c r="B682" s="2"/>
      <c r="C682" s="7" t="s">
        <v>216</v>
      </c>
      <c r="D682" s="2"/>
      <c r="E682" s="2"/>
      <c r="F682" s="12"/>
      <c r="G682" s="181"/>
      <c r="H682" s="12"/>
    </row>
    <row r="683" spans="1:8" x14ac:dyDescent="0.25">
      <c r="A683" s="217">
        <v>181</v>
      </c>
      <c r="B683" s="2"/>
      <c r="C683" s="7" t="s">
        <v>207</v>
      </c>
      <c r="D683" s="2"/>
      <c r="E683" s="2"/>
      <c r="F683" s="12"/>
      <c r="G683" s="181"/>
      <c r="H683" s="12"/>
    </row>
    <row r="684" spans="1:8" ht="45" x14ac:dyDescent="0.25">
      <c r="A684" s="180"/>
      <c r="B684" s="2">
        <v>181.1</v>
      </c>
      <c r="C684" s="26" t="s">
        <v>873</v>
      </c>
      <c r="D684" s="2" t="s">
        <v>9</v>
      </c>
      <c r="E684" s="2" t="s">
        <v>33</v>
      </c>
      <c r="F684" s="12">
        <v>5.4</v>
      </c>
      <c r="G684" s="181">
        <v>5</v>
      </c>
      <c r="H684" s="12">
        <f>F684*G684</f>
        <v>27</v>
      </c>
    </row>
    <row r="685" spans="1:8" ht="45" x14ac:dyDescent="0.25">
      <c r="A685" s="180"/>
      <c r="B685" s="2">
        <v>181.2</v>
      </c>
      <c r="C685" s="26" t="s">
        <v>874</v>
      </c>
      <c r="D685" s="2" t="s">
        <v>9</v>
      </c>
      <c r="E685" s="2" t="s">
        <v>33</v>
      </c>
      <c r="F685" s="12">
        <v>1.4</v>
      </c>
      <c r="G685" s="181">
        <v>30</v>
      </c>
      <c r="H685" s="12">
        <f>F685*G685</f>
        <v>42</v>
      </c>
    </row>
    <row r="686" spans="1:8" ht="45" x14ac:dyDescent="0.25">
      <c r="A686" s="180"/>
      <c r="B686" s="2">
        <v>181.29999999999998</v>
      </c>
      <c r="C686" s="26" t="s">
        <v>875</v>
      </c>
      <c r="D686" s="2" t="s">
        <v>9</v>
      </c>
      <c r="E686" s="2" t="s">
        <v>33</v>
      </c>
      <c r="F686" s="12">
        <v>1.4</v>
      </c>
      <c r="G686" s="181">
        <v>30</v>
      </c>
      <c r="H686" s="12">
        <f>F686*G686</f>
        <v>42</v>
      </c>
    </row>
    <row r="687" spans="1:8" ht="45" x14ac:dyDescent="0.25">
      <c r="A687" s="180"/>
      <c r="B687" s="2">
        <v>181.39999999999998</v>
      </c>
      <c r="C687" s="26" t="s">
        <v>876</v>
      </c>
      <c r="D687" s="2" t="s">
        <v>9</v>
      </c>
      <c r="E687" s="2" t="s">
        <v>33</v>
      </c>
      <c r="F687" s="12">
        <v>4.2</v>
      </c>
      <c r="G687" s="181">
        <v>5</v>
      </c>
      <c r="H687" s="12">
        <f>F687*G687</f>
        <v>21</v>
      </c>
    </row>
    <row r="688" spans="1:8" ht="45" x14ac:dyDescent="0.25">
      <c r="A688" s="180"/>
      <c r="B688" s="2">
        <v>181.49999999999997</v>
      </c>
      <c r="C688" s="26" t="s">
        <v>414</v>
      </c>
      <c r="D688" s="2" t="s">
        <v>9</v>
      </c>
      <c r="E688" s="2" t="s">
        <v>33</v>
      </c>
      <c r="F688" s="12">
        <v>6.6</v>
      </c>
      <c r="G688" s="181">
        <v>20</v>
      </c>
      <c r="H688" s="12">
        <f>F688*G688</f>
        <v>132</v>
      </c>
    </row>
    <row r="689" spans="1:8" x14ac:dyDescent="0.25">
      <c r="A689" s="218"/>
      <c r="B689" s="108"/>
      <c r="C689" s="105" t="s">
        <v>211</v>
      </c>
      <c r="D689" s="108"/>
      <c r="E689" s="104">
        <v>181</v>
      </c>
      <c r="F689" s="348"/>
      <c r="G689" s="283"/>
      <c r="H689" s="121">
        <f>SUM(H684:H688)</f>
        <v>264</v>
      </c>
    </row>
    <row r="690" spans="1:8" s="48" customFormat="1" x14ac:dyDescent="0.25">
      <c r="A690" s="217">
        <v>182</v>
      </c>
      <c r="B690" s="39"/>
      <c r="C690" s="11" t="s">
        <v>217</v>
      </c>
      <c r="D690" s="2"/>
      <c r="E690" s="2"/>
      <c r="F690" s="12"/>
      <c r="G690" s="307"/>
      <c r="H690" s="12"/>
    </row>
    <row r="691" spans="1:8" s="48" customFormat="1" ht="30" x14ac:dyDescent="0.25">
      <c r="A691" s="180"/>
      <c r="B691" s="2">
        <v>182.1</v>
      </c>
      <c r="C691" s="26" t="s">
        <v>877</v>
      </c>
      <c r="D691" s="2" t="s">
        <v>9</v>
      </c>
      <c r="E691" s="2" t="s">
        <v>33</v>
      </c>
      <c r="F691" s="12">
        <v>225</v>
      </c>
      <c r="G691" s="181">
        <v>2</v>
      </c>
      <c r="H691" s="12">
        <f>F691*G691</f>
        <v>450</v>
      </c>
    </row>
    <row r="692" spans="1:8" s="48" customFormat="1" ht="30" x14ac:dyDescent="0.25">
      <c r="A692" s="180"/>
      <c r="B692" s="2">
        <v>182.2</v>
      </c>
      <c r="C692" s="26" t="s">
        <v>878</v>
      </c>
      <c r="D692" s="2" t="s">
        <v>9</v>
      </c>
      <c r="E692" s="2" t="s">
        <v>33</v>
      </c>
      <c r="F692" s="12">
        <v>225</v>
      </c>
      <c r="G692" s="181">
        <v>2</v>
      </c>
      <c r="H692" s="12">
        <f>F692*G692</f>
        <v>450</v>
      </c>
    </row>
    <row r="693" spans="1:8" s="48" customFormat="1" x14ac:dyDescent="0.25">
      <c r="A693" s="218"/>
      <c r="B693" s="108"/>
      <c r="C693" s="105" t="s">
        <v>211</v>
      </c>
      <c r="D693" s="108"/>
      <c r="E693" s="104">
        <v>182</v>
      </c>
      <c r="F693" s="348"/>
      <c r="G693" s="283"/>
      <c r="H693" s="121">
        <f>SUM(H691:H692)</f>
        <v>900</v>
      </c>
    </row>
    <row r="694" spans="1:8" s="48" customFormat="1" x14ac:dyDescent="0.25">
      <c r="A694" s="217">
        <v>183</v>
      </c>
      <c r="B694" s="39"/>
      <c r="C694" s="11" t="s">
        <v>208</v>
      </c>
      <c r="D694" s="2"/>
      <c r="E694" s="2"/>
      <c r="F694" s="12"/>
      <c r="G694" s="307"/>
      <c r="H694" s="12"/>
    </row>
    <row r="695" spans="1:8" s="48" customFormat="1" ht="30" x14ac:dyDescent="0.25">
      <c r="A695" s="224"/>
      <c r="B695" s="2">
        <v>183.1</v>
      </c>
      <c r="C695" s="26" t="s">
        <v>879</v>
      </c>
      <c r="D695" s="2" t="s">
        <v>9</v>
      </c>
      <c r="E695" s="2" t="s">
        <v>33</v>
      </c>
      <c r="F695" s="12">
        <v>19.329999999999998</v>
      </c>
      <c r="G695" s="181">
        <v>3</v>
      </c>
      <c r="H695" s="12">
        <f>G695*F695</f>
        <v>57.989999999999995</v>
      </c>
    </row>
    <row r="696" spans="1:8" s="48" customFormat="1" ht="30" x14ac:dyDescent="0.25">
      <c r="A696" s="224"/>
      <c r="B696" s="2">
        <v>183.2</v>
      </c>
      <c r="C696" s="26" t="s">
        <v>880</v>
      </c>
      <c r="D696" s="2" t="s">
        <v>9</v>
      </c>
      <c r="E696" s="2" t="s">
        <v>33</v>
      </c>
      <c r="F696" s="12">
        <v>19.34</v>
      </c>
      <c r="G696" s="181">
        <v>3</v>
      </c>
      <c r="H696" s="12">
        <f>G696*F696</f>
        <v>58.019999999999996</v>
      </c>
    </row>
    <row r="697" spans="1:8" s="48" customFormat="1" ht="30" x14ac:dyDescent="0.25">
      <c r="A697" s="224"/>
      <c r="B697" s="2">
        <v>183.29999999999998</v>
      </c>
      <c r="C697" s="26" t="s">
        <v>881</v>
      </c>
      <c r="D697" s="2" t="s">
        <v>9</v>
      </c>
      <c r="E697" s="2" t="s">
        <v>33</v>
      </c>
      <c r="F697" s="12">
        <v>48</v>
      </c>
      <c r="G697" s="181">
        <v>1</v>
      </c>
      <c r="H697" s="12">
        <f>G697*F697</f>
        <v>48</v>
      </c>
    </row>
    <row r="698" spans="1:8" s="48" customFormat="1" ht="30" x14ac:dyDescent="0.25">
      <c r="A698" s="224"/>
      <c r="B698" s="2">
        <v>183.39999999999998</v>
      </c>
      <c r="C698" s="26" t="s">
        <v>882</v>
      </c>
      <c r="D698" s="2" t="s">
        <v>9</v>
      </c>
      <c r="E698" s="2" t="s">
        <v>33</v>
      </c>
      <c r="F698" s="12">
        <v>48</v>
      </c>
      <c r="G698" s="181">
        <v>1</v>
      </c>
      <c r="H698" s="12">
        <f>G698*F698</f>
        <v>48</v>
      </c>
    </row>
    <row r="699" spans="1:8" s="48" customFormat="1" x14ac:dyDescent="0.25">
      <c r="A699" s="338"/>
      <c r="B699" s="108"/>
      <c r="C699" s="105" t="s">
        <v>211</v>
      </c>
      <c r="D699" s="108"/>
      <c r="E699" s="104">
        <v>183</v>
      </c>
      <c r="F699" s="348"/>
      <c r="G699" s="283"/>
      <c r="H699" s="121">
        <f>SUM(H695:H698)</f>
        <v>212.01</v>
      </c>
    </row>
    <row r="700" spans="1:8" s="65" customFormat="1" x14ac:dyDescent="0.25">
      <c r="A700" s="217">
        <v>184</v>
      </c>
      <c r="B700" s="2"/>
      <c r="C700" s="8" t="s">
        <v>841</v>
      </c>
      <c r="D700" s="2"/>
      <c r="E700" s="1"/>
      <c r="F700" s="350"/>
      <c r="G700" s="289"/>
      <c r="H700" s="30"/>
    </row>
    <row r="701" spans="1:8" s="65" customFormat="1" ht="30" x14ac:dyDescent="0.25">
      <c r="A701" s="215"/>
      <c r="B701" s="72">
        <v>184.1</v>
      </c>
      <c r="C701" s="93" t="s">
        <v>682</v>
      </c>
      <c r="D701" s="2" t="s">
        <v>9</v>
      </c>
      <c r="E701" s="98" t="s">
        <v>33</v>
      </c>
      <c r="F701" s="163">
        <v>134</v>
      </c>
      <c r="G701" s="179">
        <v>4</v>
      </c>
      <c r="H701" s="163">
        <f>G701*F701</f>
        <v>536</v>
      </c>
    </row>
    <row r="702" spans="1:8" s="65" customFormat="1" ht="30" x14ac:dyDescent="0.25">
      <c r="A702" s="215"/>
      <c r="B702" s="2">
        <v>184.2</v>
      </c>
      <c r="C702" s="94" t="s">
        <v>680</v>
      </c>
      <c r="D702" s="2" t="s">
        <v>9</v>
      </c>
      <c r="E702" s="98" t="s">
        <v>33</v>
      </c>
      <c r="F702" s="163">
        <v>134</v>
      </c>
      <c r="G702" s="179">
        <v>4</v>
      </c>
      <c r="H702" s="163">
        <f>G702*F702</f>
        <v>536</v>
      </c>
    </row>
    <row r="703" spans="1:8" s="48" customFormat="1" ht="30" x14ac:dyDescent="0.25">
      <c r="A703" s="215"/>
      <c r="B703" s="2">
        <v>184.29999999999998</v>
      </c>
      <c r="C703" s="94" t="s">
        <v>681</v>
      </c>
      <c r="D703" s="2" t="s">
        <v>9</v>
      </c>
      <c r="E703" s="98" t="s">
        <v>33</v>
      </c>
      <c r="F703" s="163">
        <v>134</v>
      </c>
      <c r="G703" s="179">
        <v>4</v>
      </c>
      <c r="H703" s="163">
        <f>G703*F703</f>
        <v>536</v>
      </c>
    </row>
    <row r="704" spans="1:8" s="48" customFormat="1" x14ac:dyDescent="0.25">
      <c r="A704" s="338"/>
      <c r="B704" s="108"/>
      <c r="C704" s="105" t="s">
        <v>211</v>
      </c>
      <c r="D704" s="108"/>
      <c r="E704" s="104">
        <v>184</v>
      </c>
      <c r="F704" s="348"/>
      <c r="G704" s="283"/>
      <c r="H704" s="121">
        <f>SUM(H701:H703)</f>
        <v>1608</v>
      </c>
    </row>
    <row r="705" spans="1:8" s="65" customFormat="1" x14ac:dyDescent="0.25">
      <c r="A705" s="217">
        <v>185</v>
      </c>
      <c r="B705" s="2"/>
      <c r="C705" s="8" t="s">
        <v>573</v>
      </c>
      <c r="D705" s="2"/>
      <c r="E705" s="1"/>
      <c r="F705" s="350"/>
      <c r="G705" s="289"/>
      <c r="H705" s="30"/>
    </row>
    <row r="706" spans="1:8" s="65" customFormat="1" ht="120" x14ac:dyDescent="0.25">
      <c r="A706" s="215"/>
      <c r="B706" s="72">
        <v>185.1</v>
      </c>
      <c r="C706" s="71" t="s">
        <v>499</v>
      </c>
      <c r="D706" s="2" t="s">
        <v>9</v>
      </c>
      <c r="E706" s="72" t="s">
        <v>8</v>
      </c>
      <c r="F706" s="163">
        <v>33.4</v>
      </c>
      <c r="G706" s="179">
        <v>50</v>
      </c>
      <c r="H706" s="163">
        <f>G706*F706</f>
        <v>1670</v>
      </c>
    </row>
    <row r="707" spans="1:8" ht="60" x14ac:dyDescent="0.25">
      <c r="A707" s="180"/>
      <c r="B707" s="2">
        <v>185.2</v>
      </c>
      <c r="C707" s="26" t="s">
        <v>867</v>
      </c>
      <c r="D707" s="2" t="s">
        <v>9</v>
      </c>
      <c r="E707" s="2" t="s">
        <v>501</v>
      </c>
      <c r="F707" s="12">
        <v>10</v>
      </c>
      <c r="G707" s="181">
        <v>10</v>
      </c>
      <c r="H707" s="163">
        <f>G707*F707</f>
        <v>100</v>
      </c>
    </row>
    <row r="708" spans="1:8" s="48" customFormat="1" ht="60" x14ac:dyDescent="0.25">
      <c r="A708" s="215"/>
      <c r="B708" s="2">
        <v>185.29999999999998</v>
      </c>
      <c r="C708" s="71" t="s">
        <v>500</v>
      </c>
      <c r="D708" s="2" t="s">
        <v>9</v>
      </c>
      <c r="E708" s="72" t="s">
        <v>501</v>
      </c>
      <c r="F708" s="163">
        <v>25.3</v>
      </c>
      <c r="G708" s="179">
        <v>20</v>
      </c>
      <c r="H708" s="163">
        <f>G708*F708</f>
        <v>506</v>
      </c>
    </row>
    <row r="709" spans="1:8" s="175" customFormat="1" ht="18.75" x14ac:dyDescent="0.3">
      <c r="A709" s="338"/>
      <c r="B709" s="108"/>
      <c r="C709" s="105" t="s">
        <v>211</v>
      </c>
      <c r="D709" s="108"/>
      <c r="E709" s="104">
        <v>185</v>
      </c>
      <c r="F709" s="348"/>
      <c r="G709" s="283"/>
      <c r="H709" s="121">
        <f>SUM(H706:H708)</f>
        <v>2276</v>
      </c>
    </row>
    <row r="710" spans="1:8" s="48" customFormat="1" ht="18.75" x14ac:dyDescent="0.25">
      <c r="A710" s="340"/>
      <c r="B710" s="340"/>
      <c r="C710" s="341" t="s">
        <v>815</v>
      </c>
      <c r="D710" s="340"/>
      <c r="E710" s="340"/>
      <c r="F710" s="363"/>
      <c r="G710" s="339"/>
      <c r="H710" s="363"/>
    </row>
    <row r="711" spans="1:8" s="48" customFormat="1" x14ac:dyDescent="0.25">
      <c r="A711" s="217"/>
      <c r="B711" s="2"/>
      <c r="C711" s="7" t="s">
        <v>76</v>
      </c>
      <c r="D711" s="2"/>
      <c r="E711" s="2"/>
      <c r="F711" s="12"/>
      <c r="G711" s="278"/>
      <c r="H711" s="10"/>
    </row>
    <row r="712" spans="1:8" s="48" customFormat="1" ht="60" x14ac:dyDescent="0.25">
      <c r="A712" s="217">
        <v>186</v>
      </c>
      <c r="B712" s="39"/>
      <c r="C712" s="80" t="s">
        <v>473</v>
      </c>
      <c r="D712" s="2" t="s">
        <v>9</v>
      </c>
      <c r="E712" s="82" t="s">
        <v>472</v>
      </c>
      <c r="F712" s="12">
        <v>0.08</v>
      </c>
      <c r="G712" s="259">
        <v>50</v>
      </c>
      <c r="H712" s="162">
        <f>F712*G712</f>
        <v>4</v>
      </c>
    </row>
    <row r="713" spans="1:8" s="48" customFormat="1" x14ac:dyDescent="0.25">
      <c r="A713" s="245"/>
      <c r="B713" s="134"/>
      <c r="C713" s="105" t="s">
        <v>211</v>
      </c>
      <c r="D713" s="108"/>
      <c r="E713" s="104">
        <v>186</v>
      </c>
      <c r="F713" s="348"/>
      <c r="G713" s="283"/>
      <c r="H713" s="121">
        <f>SUM(H712)</f>
        <v>4</v>
      </c>
    </row>
    <row r="714" spans="1:8" s="48" customFormat="1" x14ac:dyDescent="0.25">
      <c r="A714" s="217">
        <v>187</v>
      </c>
      <c r="B714" s="37"/>
      <c r="C714" s="11" t="s">
        <v>78</v>
      </c>
      <c r="D714" s="2"/>
      <c r="E714" s="2"/>
      <c r="F714" s="12"/>
      <c r="G714" s="278"/>
      <c r="H714" s="10"/>
    </row>
    <row r="715" spans="1:8" s="48" customFormat="1" ht="30" x14ac:dyDescent="0.25">
      <c r="A715" s="180"/>
      <c r="B715" s="2">
        <v>187.1</v>
      </c>
      <c r="C715" s="26" t="s">
        <v>79</v>
      </c>
      <c r="D715" s="2" t="s">
        <v>9</v>
      </c>
      <c r="E715" s="2" t="s">
        <v>77</v>
      </c>
      <c r="F715" s="12">
        <v>0.15</v>
      </c>
      <c r="G715" s="278">
        <v>100</v>
      </c>
      <c r="H715" s="10">
        <f>F715*G715</f>
        <v>15</v>
      </c>
    </row>
    <row r="716" spans="1:8" s="57" customFormat="1" ht="30" x14ac:dyDescent="0.25">
      <c r="A716" s="180"/>
      <c r="B716" s="2">
        <v>187.2</v>
      </c>
      <c r="C716" s="26" t="s">
        <v>80</v>
      </c>
      <c r="D716" s="2" t="s">
        <v>9</v>
      </c>
      <c r="E716" s="2" t="s">
        <v>77</v>
      </c>
      <c r="F716" s="12">
        <v>0.15</v>
      </c>
      <c r="G716" s="278">
        <v>100</v>
      </c>
      <c r="H716" s="10">
        <f>F716*G716</f>
        <v>15</v>
      </c>
    </row>
    <row r="717" spans="1:8" s="48" customFormat="1" ht="30" x14ac:dyDescent="0.25">
      <c r="A717" s="180"/>
      <c r="B717" s="2">
        <v>187.29999999999998</v>
      </c>
      <c r="C717" s="26" t="s">
        <v>81</v>
      </c>
      <c r="D717" s="2" t="s">
        <v>9</v>
      </c>
      <c r="E717" s="2" t="s">
        <v>77</v>
      </c>
      <c r="F717" s="12">
        <v>0.15</v>
      </c>
      <c r="G717" s="278">
        <v>100</v>
      </c>
      <c r="H717" s="10">
        <f>F717*G717</f>
        <v>15</v>
      </c>
    </row>
    <row r="718" spans="1:8" s="48" customFormat="1" x14ac:dyDescent="0.25">
      <c r="A718" s="218"/>
      <c r="B718" s="108"/>
      <c r="C718" s="105" t="s">
        <v>211</v>
      </c>
      <c r="D718" s="108"/>
      <c r="E718" s="104">
        <v>187</v>
      </c>
      <c r="F718" s="348"/>
      <c r="G718" s="283"/>
      <c r="H718" s="121">
        <f>SUM(H715:H717)</f>
        <v>45</v>
      </c>
    </row>
    <row r="719" spans="1:8" s="48" customFormat="1" ht="28.5" x14ac:dyDescent="0.25">
      <c r="A719" s="217">
        <v>188</v>
      </c>
      <c r="B719" s="3"/>
      <c r="C719" s="11" t="s">
        <v>223</v>
      </c>
      <c r="D719" s="2"/>
      <c r="E719" s="2"/>
      <c r="F719" s="12"/>
      <c r="G719" s="278"/>
      <c r="H719" s="10"/>
    </row>
    <row r="720" spans="1:8" ht="66" customHeight="1" x14ac:dyDescent="0.25">
      <c r="A720" s="180"/>
      <c r="B720" s="2">
        <v>188.1</v>
      </c>
      <c r="C720" s="26" t="s">
        <v>179</v>
      </c>
      <c r="D720" s="2" t="s">
        <v>9</v>
      </c>
      <c r="E720" s="9" t="s">
        <v>77</v>
      </c>
      <c r="F720" s="161">
        <v>0.12</v>
      </c>
      <c r="G720" s="284">
        <v>100</v>
      </c>
      <c r="H720" s="10">
        <f t="shared" ref="H720:H753" si="18">F720*G720</f>
        <v>12</v>
      </c>
    </row>
    <row r="721" spans="1:8" ht="30" x14ac:dyDescent="0.25">
      <c r="A721" s="180"/>
      <c r="B721" s="2">
        <v>188.2</v>
      </c>
      <c r="C721" s="26" t="s">
        <v>91</v>
      </c>
      <c r="D721" s="2" t="s">
        <v>9</v>
      </c>
      <c r="E721" s="2" t="s">
        <v>77</v>
      </c>
      <c r="F721" s="12">
        <v>7.0000000000000007E-2</v>
      </c>
      <c r="G721" s="278">
        <v>550</v>
      </c>
      <c r="H721" s="10">
        <f t="shared" si="18"/>
        <v>38.500000000000007</v>
      </c>
    </row>
    <row r="722" spans="1:8" ht="30" x14ac:dyDescent="0.25">
      <c r="A722" s="180"/>
      <c r="B722" s="2">
        <v>188.29999999999998</v>
      </c>
      <c r="C722" s="26" t="s">
        <v>196</v>
      </c>
      <c r="D722" s="2" t="s">
        <v>9</v>
      </c>
      <c r="E722" s="2" t="s">
        <v>77</v>
      </c>
      <c r="F722" s="12">
        <v>7.0000000000000007E-2</v>
      </c>
      <c r="G722" s="278">
        <v>550</v>
      </c>
      <c r="H722" s="10">
        <f t="shared" si="18"/>
        <v>38.500000000000007</v>
      </c>
    </row>
    <row r="723" spans="1:8" ht="33" customHeight="1" x14ac:dyDescent="0.25">
      <c r="A723" s="180"/>
      <c r="B723" s="2">
        <v>188.39999999999998</v>
      </c>
      <c r="C723" s="26" t="s">
        <v>197</v>
      </c>
      <c r="D723" s="2" t="s">
        <v>9</v>
      </c>
      <c r="E723" s="2" t="s">
        <v>77</v>
      </c>
      <c r="F723" s="12">
        <v>7.0000000000000007E-2</v>
      </c>
      <c r="G723" s="278">
        <v>250</v>
      </c>
      <c r="H723" s="10">
        <f t="shared" si="18"/>
        <v>17.5</v>
      </c>
    </row>
    <row r="724" spans="1:8" ht="45.75" customHeight="1" x14ac:dyDescent="0.25">
      <c r="A724" s="180"/>
      <c r="B724" s="2">
        <v>188.49999999999997</v>
      </c>
      <c r="C724" s="26" t="s">
        <v>180</v>
      </c>
      <c r="D724" s="2" t="s">
        <v>9</v>
      </c>
      <c r="E724" s="9" t="s">
        <v>77</v>
      </c>
      <c r="F724" s="161">
        <v>0.12</v>
      </c>
      <c r="G724" s="284">
        <v>250</v>
      </c>
      <c r="H724" s="10">
        <f t="shared" si="18"/>
        <v>30</v>
      </c>
    </row>
    <row r="725" spans="1:8" ht="54" customHeight="1" x14ac:dyDescent="0.25">
      <c r="A725" s="243"/>
      <c r="B725" s="2">
        <v>188.59999999999997</v>
      </c>
      <c r="C725" s="133" t="s">
        <v>95</v>
      </c>
      <c r="D725" s="2" t="s">
        <v>9</v>
      </c>
      <c r="E725" s="42" t="s">
        <v>77</v>
      </c>
      <c r="F725" s="161">
        <v>0.12</v>
      </c>
      <c r="G725" s="291">
        <v>200</v>
      </c>
      <c r="H725" s="10">
        <f t="shared" si="18"/>
        <v>24</v>
      </c>
    </row>
    <row r="726" spans="1:8" ht="54" customHeight="1" x14ac:dyDescent="0.25">
      <c r="A726" s="180"/>
      <c r="B726" s="2">
        <v>188.69999999999996</v>
      </c>
      <c r="C726" s="34" t="s">
        <v>82</v>
      </c>
      <c r="D726" s="2" t="s">
        <v>9</v>
      </c>
      <c r="E726" s="2" t="s">
        <v>77</v>
      </c>
      <c r="F726" s="161">
        <v>0.12</v>
      </c>
      <c r="G726" s="278">
        <v>100</v>
      </c>
      <c r="H726" s="10">
        <f t="shared" si="18"/>
        <v>12</v>
      </c>
    </row>
    <row r="727" spans="1:8" ht="30" x14ac:dyDescent="0.25">
      <c r="A727" s="180"/>
      <c r="B727" s="2">
        <v>188.79999999999995</v>
      </c>
      <c r="C727" s="34" t="s">
        <v>96</v>
      </c>
      <c r="D727" s="2" t="s">
        <v>9</v>
      </c>
      <c r="E727" s="2" t="s">
        <v>77</v>
      </c>
      <c r="F727" s="161">
        <v>0.12</v>
      </c>
      <c r="G727" s="278">
        <v>600</v>
      </c>
      <c r="H727" s="10">
        <f t="shared" si="18"/>
        <v>72</v>
      </c>
    </row>
    <row r="728" spans="1:8" ht="30" x14ac:dyDescent="0.25">
      <c r="A728" s="180"/>
      <c r="B728" s="2">
        <v>188.89999999999995</v>
      </c>
      <c r="C728" s="34" t="s">
        <v>198</v>
      </c>
      <c r="D728" s="2" t="s">
        <v>9</v>
      </c>
      <c r="E728" s="2" t="s">
        <v>77</v>
      </c>
      <c r="F728" s="161">
        <v>0.12</v>
      </c>
      <c r="G728" s="278">
        <v>250</v>
      </c>
      <c r="H728" s="10">
        <f t="shared" si="18"/>
        <v>30</v>
      </c>
    </row>
    <row r="729" spans="1:8" ht="30" x14ac:dyDescent="0.25">
      <c r="A729" s="180"/>
      <c r="B729" s="39">
        <v>188.1</v>
      </c>
      <c r="C729" s="34" t="s">
        <v>199</v>
      </c>
      <c r="D729" s="2" t="s">
        <v>9</v>
      </c>
      <c r="E729" s="2" t="s">
        <v>77</v>
      </c>
      <c r="F729" s="161">
        <v>0.12</v>
      </c>
      <c r="G729" s="278">
        <v>700</v>
      </c>
      <c r="H729" s="10">
        <f t="shared" si="18"/>
        <v>84</v>
      </c>
    </row>
    <row r="730" spans="1:8" ht="60" customHeight="1" x14ac:dyDescent="0.25">
      <c r="A730" s="180"/>
      <c r="B730" s="39">
        <v>188.11</v>
      </c>
      <c r="C730" s="26" t="s">
        <v>200</v>
      </c>
      <c r="D730" s="2" t="s">
        <v>9</v>
      </c>
      <c r="E730" s="2" t="s">
        <v>77</v>
      </c>
      <c r="F730" s="161">
        <v>0.12</v>
      </c>
      <c r="G730" s="278">
        <v>650</v>
      </c>
      <c r="H730" s="10">
        <f t="shared" si="18"/>
        <v>78</v>
      </c>
    </row>
    <row r="731" spans="1:8" ht="45.75" customHeight="1" x14ac:dyDescent="0.25">
      <c r="A731" s="217"/>
      <c r="B731" s="39">
        <v>188.12</v>
      </c>
      <c r="C731" s="26" t="s">
        <v>201</v>
      </c>
      <c r="D731" s="2" t="s">
        <v>9</v>
      </c>
      <c r="E731" s="2" t="s">
        <v>77</v>
      </c>
      <c r="F731" s="12">
        <v>7.0000000000000007E-2</v>
      </c>
      <c r="G731" s="278">
        <v>250</v>
      </c>
      <c r="H731" s="10">
        <f t="shared" si="18"/>
        <v>17.5</v>
      </c>
    </row>
    <row r="732" spans="1:8" ht="60.75" customHeight="1" x14ac:dyDescent="0.25">
      <c r="A732" s="243"/>
      <c r="B732" s="39">
        <v>188.13</v>
      </c>
      <c r="C732" s="133" t="s">
        <v>202</v>
      </c>
      <c r="D732" s="2" t="s">
        <v>9</v>
      </c>
      <c r="E732" s="2" t="s">
        <v>77</v>
      </c>
      <c r="F732" s="161">
        <v>0.12</v>
      </c>
      <c r="G732" s="291">
        <v>150</v>
      </c>
      <c r="H732" s="10">
        <f t="shared" si="18"/>
        <v>18</v>
      </c>
    </row>
    <row r="733" spans="1:8" ht="60" customHeight="1" x14ac:dyDescent="0.25">
      <c r="A733" s="180"/>
      <c r="B733" s="39">
        <v>188.14</v>
      </c>
      <c r="C733" s="26" t="s">
        <v>203</v>
      </c>
      <c r="D733" s="2" t="s">
        <v>9</v>
      </c>
      <c r="E733" s="2" t="s">
        <v>77</v>
      </c>
      <c r="F733" s="161">
        <v>0.12</v>
      </c>
      <c r="G733" s="278">
        <v>550</v>
      </c>
      <c r="H733" s="10">
        <f t="shared" si="18"/>
        <v>66</v>
      </c>
    </row>
    <row r="734" spans="1:8" ht="30" x14ac:dyDescent="0.25">
      <c r="A734" s="217"/>
      <c r="B734" s="39">
        <v>188.15</v>
      </c>
      <c r="C734" s="26" t="s">
        <v>181</v>
      </c>
      <c r="D734" s="2" t="s">
        <v>9</v>
      </c>
      <c r="E734" s="2" t="s">
        <v>77</v>
      </c>
      <c r="F734" s="12">
        <v>7.0000000000000007E-2</v>
      </c>
      <c r="G734" s="278">
        <v>50</v>
      </c>
      <c r="H734" s="10">
        <f t="shared" si="18"/>
        <v>3.5000000000000004</v>
      </c>
    </row>
    <row r="735" spans="1:8" ht="55.5" customHeight="1" x14ac:dyDescent="0.25">
      <c r="A735" s="217"/>
      <c r="B735" s="39">
        <v>188.16</v>
      </c>
      <c r="C735" s="26" t="s">
        <v>86</v>
      </c>
      <c r="D735" s="2" t="s">
        <v>9</v>
      </c>
      <c r="E735" s="2" t="s">
        <v>77</v>
      </c>
      <c r="F735" s="12">
        <v>7.0000000000000007E-2</v>
      </c>
      <c r="G735" s="278">
        <v>750</v>
      </c>
      <c r="H735" s="10">
        <f t="shared" si="18"/>
        <v>52.500000000000007</v>
      </c>
    </row>
    <row r="736" spans="1:8" ht="57" customHeight="1" x14ac:dyDescent="0.25">
      <c r="A736" s="243"/>
      <c r="B736" s="39">
        <v>188.17</v>
      </c>
      <c r="C736" s="43" t="s">
        <v>228</v>
      </c>
      <c r="D736" s="2" t="s">
        <v>9</v>
      </c>
      <c r="E736" s="2" t="s">
        <v>77</v>
      </c>
      <c r="F736" s="161">
        <v>0.12</v>
      </c>
      <c r="G736" s="291">
        <v>300</v>
      </c>
      <c r="H736" s="10">
        <f t="shared" si="18"/>
        <v>36</v>
      </c>
    </row>
    <row r="737" spans="1:8" ht="57.75" customHeight="1" x14ac:dyDescent="0.25">
      <c r="A737" s="180"/>
      <c r="B737" s="39">
        <v>188.18</v>
      </c>
      <c r="C737" s="26" t="s">
        <v>229</v>
      </c>
      <c r="D737" s="2" t="s">
        <v>9</v>
      </c>
      <c r="E737" s="2" t="s">
        <v>77</v>
      </c>
      <c r="F737" s="161">
        <v>0.12</v>
      </c>
      <c r="G737" s="278">
        <v>150</v>
      </c>
      <c r="H737" s="10">
        <f t="shared" si="18"/>
        <v>18</v>
      </c>
    </row>
    <row r="738" spans="1:8" s="48" customFormat="1" ht="112.5" customHeight="1" x14ac:dyDescent="0.25">
      <c r="A738" s="248"/>
      <c r="B738" s="39">
        <v>188.19</v>
      </c>
      <c r="C738" s="133" t="s">
        <v>584</v>
      </c>
      <c r="D738" s="2" t="s">
        <v>9</v>
      </c>
      <c r="E738" s="42" t="s">
        <v>77</v>
      </c>
      <c r="F738" s="352">
        <v>0.16</v>
      </c>
      <c r="G738" s="291">
        <v>1600</v>
      </c>
      <c r="H738" s="10">
        <f t="shared" si="18"/>
        <v>256</v>
      </c>
    </row>
    <row r="739" spans="1:8" ht="58.5" customHeight="1" x14ac:dyDescent="0.25">
      <c r="A739" s="243"/>
      <c r="B739" s="39">
        <v>188.2</v>
      </c>
      <c r="C739" s="43" t="s">
        <v>227</v>
      </c>
      <c r="D739" s="2" t="s">
        <v>9</v>
      </c>
      <c r="E739" s="2" t="s">
        <v>77</v>
      </c>
      <c r="F739" s="161">
        <v>0.12</v>
      </c>
      <c r="G739" s="291">
        <v>350</v>
      </c>
      <c r="H739" s="10">
        <f t="shared" si="18"/>
        <v>42</v>
      </c>
    </row>
    <row r="740" spans="1:8" ht="59.25" customHeight="1" x14ac:dyDescent="0.25">
      <c r="A740" s="180"/>
      <c r="B740" s="39">
        <v>188.21</v>
      </c>
      <c r="C740" s="26" t="s">
        <v>226</v>
      </c>
      <c r="D740" s="2" t="s">
        <v>9</v>
      </c>
      <c r="E740" s="2" t="s">
        <v>77</v>
      </c>
      <c r="F740" s="161">
        <v>0.12</v>
      </c>
      <c r="G740" s="278">
        <v>300</v>
      </c>
      <c r="H740" s="10">
        <f t="shared" si="18"/>
        <v>36</v>
      </c>
    </row>
    <row r="741" spans="1:8" ht="36" customHeight="1" x14ac:dyDescent="0.25">
      <c r="A741" s="243"/>
      <c r="B741" s="39">
        <v>188.22</v>
      </c>
      <c r="C741" s="133" t="s">
        <v>225</v>
      </c>
      <c r="D741" s="2" t="s">
        <v>9</v>
      </c>
      <c r="E741" s="2" t="s">
        <v>77</v>
      </c>
      <c r="F741" s="161">
        <v>0.12</v>
      </c>
      <c r="G741" s="291">
        <v>50</v>
      </c>
      <c r="H741" s="10">
        <f t="shared" si="18"/>
        <v>6</v>
      </c>
    </row>
    <row r="742" spans="1:8" ht="30" x14ac:dyDescent="0.25">
      <c r="A742" s="180"/>
      <c r="B742" s="39">
        <v>188.23</v>
      </c>
      <c r="C742" s="26" t="s">
        <v>105</v>
      </c>
      <c r="D742" s="2" t="s">
        <v>9</v>
      </c>
      <c r="E742" s="9" t="s">
        <v>77</v>
      </c>
      <c r="F742" s="161">
        <v>0.12</v>
      </c>
      <c r="G742" s="284">
        <v>400</v>
      </c>
      <c r="H742" s="10">
        <f t="shared" si="18"/>
        <v>48</v>
      </c>
    </row>
    <row r="743" spans="1:8" ht="30" x14ac:dyDescent="0.25">
      <c r="A743" s="180"/>
      <c r="B743" s="39">
        <v>188.24</v>
      </c>
      <c r="C743" s="26" t="s">
        <v>108</v>
      </c>
      <c r="D743" s="2" t="s">
        <v>9</v>
      </c>
      <c r="E743" s="9" t="s">
        <v>77</v>
      </c>
      <c r="F743" s="161">
        <v>0.12</v>
      </c>
      <c r="G743" s="284">
        <v>750</v>
      </c>
      <c r="H743" s="10">
        <f t="shared" si="18"/>
        <v>90</v>
      </c>
    </row>
    <row r="744" spans="1:8" ht="30" x14ac:dyDescent="0.25">
      <c r="A744" s="180"/>
      <c r="B744" s="39">
        <v>188.25</v>
      </c>
      <c r="C744" s="26" t="s">
        <v>183</v>
      </c>
      <c r="D744" s="2" t="s">
        <v>9</v>
      </c>
      <c r="E744" s="9" t="s">
        <v>77</v>
      </c>
      <c r="F744" s="161">
        <v>0.12</v>
      </c>
      <c r="G744" s="284">
        <v>150</v>
      </c>
      <c r="H744" s="10">
        <f t="shared" si="18"/>
        <v>18</v>
      </c>
    </row>
    <row r="745" spans="1:8" ht="30" x14ac:dyDescent="0.25">
      <c r="A745" s="180"/>
      <c r="B745" s="39">
        <v>188.26</v>
      </c>
      <c r="C745" s="26" t="s">
        <v>89</v>
      </c>
      <c r="D745" s="2" t="s">
        <v>9</v>
      </c>
      <c r="E745" s="9" t="s">
        <v>77</v>
      </c>
      <c r="F745" s="161">
        <v>0.12</v>
      </c>
      <c r="G745" s="278">
        <v>250</v>
      </c>
      <c r="H745" s="10">
        <f t="shared" si="18"/>
        <v>30</v>
      </c>
    </row>
    <row r="746" spans="1:8" ht="58.5" customHeight="1" x14ac:dyDescent="0.25">
      <c r="A746" s="180"/>
      <c r="B746" s="39">
        <v>188.27</v>
      </c>
      <c r="C746" s="26" t="s">
        <v>111</v>
      </c>
      <c r="D746" s="2" t="s">
        <v>9</v>
      </c>
      <c r="E746" s="2" t="s">
        <v>77</v>
      </c>
      <c r="F746" s="161">
        <v>0.12</v>
      </c>
      <c r="G746" s="278">
        <v>550</v>
      </c>
      <c r="H746" s="10">
        <f t="shared" si="18"/>
        <v>66</v>
      </c>
    </row>
    <row r="747" spans="1:8" ht="87" customHeight="1" x14ac:dyDescent="0.25">
      <c r="A747" s="180"/>
      <c r="B747" s="39">
        <v>188.28</v>
      </c>
      <c r="C747" s="26" t="s">
        <v>112</v>
      </c>
      <c r="D747" s="2" t="s">
        <v>9</v>
      </c>
      <c r="E747" s="9" t="s">
        <v>77</v>
      </c>
      <c r="F747" s="161">
        <v>0.12</v>
      </c>
      <c r="G747" s="284">
        <v>200</v>
      </c>
      <c r="H747" s="10">
        <f t="shared" si="18"/>
        <v>24</v>
      </c>
    </row>
    <row r="748" spans="1:8" ht="30" x14ac:dyDescent="0.25">
      <c r="A748" s="180"/>
      <c r="B748" s="39">
        <v>188.29</v>
      </c>
      <c r="C748" s="26" t="s">
        <v>113</v>
      </c>
      <c r="D748" s="1"/>
      <c r="E748" s="9" t="s">
        <v>77</v>
      </c>
      <c r="F748" s="161">
        <v>0.12</v>
      </c>
      <c r="G748" s="284">
        <v>550</v>
      </c>
      <c r="H748" s="10">
        <f t="shared" si="18"/>
        <v>66</v>
      </c>
    </row>
    <row r="749" spans="1:8" ht="30" x14ac:dyDescent="0.25">
      <c r="A749" s="180"/>
      <c r="B749" s="39">
        <v>188.3</v>
      </c>
      <c r="C749" s="26" t="s">
        <v>559</v>
      </c>
      <c r="D749" s="2" t="s">
        <v>9</v>
      </c>
      <c r="E749" s="9" t="s">
        <v>77</v>
      </c>
      <c r="F749" s="12">
        <v>0.11</v>
      </c>
      <c r="G749" s="278">
        <v>250</v>
      </c>
      <c r="H749" s="10">
        <f t="shared" si="18"/>
        <v>27.5</v>
      </c>
    </row>
    <row r="750" spans="1:8" ht="33" customHeight="1" x14ac:dyDescent="0.25">
      <c r="A750" s="180"/>
      <c r="B750" s="39">
        <v>188.31</v>
      </c>
      <c r="C750" s="26" t="s">
        <v>791</v>
      </c>
      <c r="D750" s="2" t="s">
        <v>9</v>
      </c>
      <c r="E750" s="9" t="s">
        <v>77</v>
      </c>
      <c r="F750" s="12">
        <v>0.11</v>
      </c>
      <c r="G750" s="278">
        <v>50</v>
      </c>
      <c r="H750" s="10">
        <f t="shared" si="18"/>
        <v>5.5</v>
      </c>
    </row>
    <row r="751" spans="1:8" ht="57" customHeight="1" x14ac:dyDescent="0.25">
      <c r="A751" s="180"/>
      <c r="B751" s="39">
        <v>188.32</v>
      </c>
      <c r="C751" s="26" t="s">
        <v>585</v>
      </c>
      <c r="D751" s="2" t="s">
        <v>9</v>
      </c>
      <c r="E751" s="2" t="s">
        <v>77</v>
      </c>
      <c r="F751" s="161">
        <v>0.12</v>
      </c>
      <c r="G751" s="278">
        <v>150</v>
      </c>
      <c r="H751" s="10">
        <f t="shared" si="18"/>
        <v>18</v>
      </c>
    </row>
    <row r="752" spans="1:8" ht="30" x14ac:dyDescent="0.25">
      <c r="A752" s="180"/>
      <c r="B752" s="39">
        <v>188.33</v>
      </c>
      <c r="C752" s="26" t="s">
        <v>224</v>
      </c>
      <c r="D752" s="2" t="s">
        <v>9</v>
      </c>
      <c r="E752" s="2" t="s">
        <v>77</v>
      </c>
      <c r="F752" s="161">
        <v>0.12</v>
      </c>
      <c r="G752" s="278">
        <v>650</v>
      </c>
      <c r="H752" s="10">
        <f t="shared" si="18"/>
        <v>78</v>
      </c>
    </row>
    <row r="753" spans="1:8" ht="30" x14ac:dyDescent="0.25">
      <c r="A753" s="180"/>
      <c r="B753" s="39">
        <v>188.34</v>
      </c>
      <c r="C753" s="26" t="s">
        <v>117</v>
      </c>
      <c r="D753" s="2" t="s">
        <v>9</v>
      </c>
      <c r="E753" s="2" t="s">
        <v>77</v>
      </c>
      <c r="F753" s="161">
        <v>0.12</v>
      </c>
      <c r="G753" s="278">
        <v>550</v>
      </c>
      <c r="H753" s="10">
        <f t="shared" si="18"/>
        <v>66</v>
      </c>
    </row>
    <row r="754" spans="1:8" x14ac:dyDescent="0.25">
      <c r="A754" s="218"/>
      <c r="B754" s="137"/>
      <c r="C754" s="105" t="s">
        <v>211</v>
      </c>
      <c r="D754" s="108"/>
      <c r="E754" s="104">
        <v>188</v>
      </c>
      <c r="F754" s="348"/>
      <c r="G754" s="283"/>
      <c r="H754" s="121">
        <f>SUM(H720:H753)</f>
        <v>1525</v>
      </c>
    </row>
    <row r="755" spans="1:8" ht="28.5" x14ac:dyDescent="0.25">
      <c r="A755" s="217">
        <v>189</v>
      </c>
      <c r="B755" s="39"/>
      <c r="C755" s="7" t="s">
        <v>456</v>
      </c>
      <c r="D755" s="2"/>
      <c r="E755" s="2"/>
      <c r="F755" s="161"/>
      <c r="G755" s="278"/>
      <c r="H755" s="10"/>
    </row>
    <row r="756" spans="1:8" ht="62.25" customHeight="1" x14ac:dyDescent="0.25">
      <c r="A756" s="180"/>
      <c r="B756" s="140">
        <v>189.1</v>
      </c>
      <c r="C756" s="34" t="s">
        <v>90</v>
      </c>
      <c r="D756" s="2" t="s">
        <v>9</v>
      </c>
      <c r="E756" s="2" t="s">
        <v>77</v>
      </c>
      <c r="F756" s="12">
        <v>0.08</v>
      </c>
      <c r="G756" s="278">
        <v>300</v>
      </c>
      <c r="H756" s="10">
        <f t="shared" ref="H756:H787" si="19">F756*G756</f>
        <v>24</v>
      </c>
    </row>
    <row r="757" spans="1:8" ht="45" customHeight="1" x14ac:dyDescent="0.25">
      <c r="A757" s="180"/>
      <c r="B757" s="140">
        <v>189.2</v>
      </c>
      <c r="C757" s="34" t="s">
        <v>91</v>
      </c>
      <c r="D757" s="2" t="s">
        <v>9</v>
      </c>
      <c r="E757" s="2" t="s">
        <v>77</v>
      </c>
      <c r="F757" s="12">
        <v>0.08</v>
      </c>
      <c r="G757" s="278">
        <v>250</v>
      </c>
      <c r="H757" s="10">
        <f t="shared" si="19"/>
        <v>20</v>
      </c>
    </row>
    <row r="758" spans="1:8" ht="69" customHeight="1" x14ac:dyDescent="0.25">
      <c r="A758" s="180"/>
      <c r="B758" s="140">
        <v>189.29999999999998</v>
      </c>
      <c r="C758" s="34" t="s">
        <v>586</v>
      </c>
      <c r="D758" s="2" t="s">
        <v>9</v>
      </c>
      <c r="E758" s="2" t="s">
        <v>77</v>
      </c>
      <c r="F758" s="12">
        <v>0.08</v>
      </c>
      <c r="G758" s="278">
        <v>550</v>
      </c>
      <c r="H758" s="10">
        <f t="shared" si="19"/>
        <v>44</v>
      </c>
    </row>
    <row r="759" spans="1:8" ht="71.25" customHeight="1" x14ac:dyDescent="0.25">
      <c r="A759" s="180"/>
      <c r="B759" s="140">
        <v>189.39999999999998</v>
      </c>
      <c r="C759" s="34" t="s">
        <v>92</v>
      </c>
      <c r="D759" s="2" t="s">
        <v>9</v>
      </c>
      <c r="E759" s="2" t="s">
        <v>77</v>
      </c>
      <c r="F759" s="12">
        <v>0.08</v>
      </c>
      <c r="G759" s="278">
        <v>400</v>
      </c>
      <c r="H759" s="10">
        <f t="shared" si="19"/>
        <v>32</v>
      </c>
    </row>
    <row r="760" spans="1:8" ht="34.5" customHeight="1" x14ac:dyDescent="0.25">
      <c r="A760" s="180"/>
      <c r="B760" s="140">
        <v>189.49999999999997</v>
      </c>
      <c r="C760" s="34" t="s">
        <v>93</v>
      </c>
      <c r="D760" s="2" t="s">
        <v>9</v>
      </c>
      <c r="E760" s="2" t="s">
        <v>77</v>
      </c>
      <c r="F760" s="12">
        <v>0.08</v>
      </c>
      <c r="G760" s="278">
        <v>250</v>
      </c>
      <c r="H760" s="10">
        <f t="shared" si="19"/>
        <v>20</v>
      </c>
    </row>
    <row r="761" spans="1:8" ht="34.5" customHeight="1" x14ac:dyDescent="0.25">
      <c r="A761" s="180"/>
      <c r="B761" s="140">
        <v>189.59999999999997</v>
      </c>
      <c r="C761" s="34" t="s">
        <v>94</v>
      </c>
      <c r="D761" s="2" t="s">
        <v>9</v>
      </c>
      <c r="E761" s="2" t="s">
        <v>77</v>
      </c>
      <c r="F761" s="12">
        <v>0.08</v>
      </c>
      <c r="G761" s="278">
        <v>250</v>
      </c>
      <c r="H761" s="10">
        <f t="shared" si="19"/>
        <v>20</v>
      </c>
    </row>
    <row r="762" spans="1:8" s="48" customFormat="1" ht="81" customHeight="1" x14ac:dyDescent="0.25">
      <c r="A762" s="248"/>
      <c r="B762" s="140">
        <v>189.69999999999996</v>
      </c>
      <c r="C762" s="133" t="s">
        <v>939</v>
      </c>
      <c r="D762" s="2" t="s">
        <v>9</v>
      </c>
      <c r="E762" s="42" t="s">
        <v>77</v>
      </c>
      <c r="F762" s="352">
        <v>0.04</v>
      </c>
      <c r="G762" s="291">
        <v>700</v>
      </c>
      <c r="H762" s="10">
        <f t="shared" si="19"/>
        <v>28</v>
      </c>
    </row>
    <row r="763" spans="1:8" ht="55.5" customHeight="1" x14ac:dyDescent="0.25">
      <c r="A763" s="180"/>
      <c r="B763" s="140">
        <v>189.79999999999995</v>
      </c>
      <c r="C763" s="34" t="s">
        <v>95</v>
      </c>
      <c r="D763" s="2" t="s">
        <v>9</v>
      </c>
      <c r="E763" s="2" t="s">
        <v>77</v>
      </c>
      <c r="F763" s="12">
        <v>0.08</v>
      </c>
      <c r="G763" s="278">
        <v>250</v>
      </c>
      <c r="H763" s="10">
        <f t="shared" si="19"/>
        <v>20</v>
      </c>
    </row>
    <row r="764" spans="1:8" ht="57.75" customHeight="1" x14ac:dyDescent="0.25">
      <c r="A764" s="180"/>
      <c r="B764" s="140">
        <v>189.89999999999995</v>
      </c>
      <c r="C764" s="34" t="s">
        <v>96</v>
      </c>
      <c r="D764" s="2" t="s">
        <v>9</v>
      </c>
      <c r="E764" s="2" t="s">
        <v>77</v>
      </c>
      <c r="F764" s="12">
        <v>0.08</v>
      </c>
      <c r="G764" s="278">
        <v>500</v>
      </c>
      <c r="H764" s="10">
        <f t="shared" si="19"/>
        <v>40</v>
      </c>
    </row>
    <row r="765" spans="1:8" ht="61.5" customHeight="1" x14ac:dyDescent="0.25">
      <c r="A765" s="180"/>
      <c r="B765" s="39">
        <v>189.1</v>
      </c>
      <c r="C765" s="34" t="s">
        <v>82</v>
      </c>
      <c r="D765" s="2" t="s">
        <v>9</v>
      </c>
      <c r="E765" s="2" t="s">
        <v>77</v>
      </c>
      <c r="F765" s="12">
        <v>0.08</v>
      </c>
      <c r="G765" s="278">
        <v>250</v>
      </c>
      <c r="H765" s="10">
        <f t="shared" si="19"/>
        <v>20</v>
      </c>
    </row>
    <row r="766" spans="1:8" s="65" customFormat="1" ht="34.5" customHeight="1" x14ac:dyDescent="0.25">
      <c r="A766" s="243"/>
      <c r="B766" s="39">
        <v>189.11</v>
      </c>
      <c r="C766" s="87" t="s">
        <v>487</v>
      </c>
      <c r="D766" s="3" t="s">
        <v>9</v>
      </c>
      <c r="E766" s="2" t="s">
        <v>77</v>
      </c>
      <c r="F766" s="12">
        <v>0.08</v>
      </c>
      <c r="G766" s="308">
        <v>250</v>
      </c>
      <c r="H766" s="10">
        <f t="shared" si="19"/>
        <v>20</v>
      </c>
    </row>
    <row r="767" spans="1:8" ht="45" customHeight="1" x14ac:dyDescent="0.25">
      <c r="A767" s="180"/>
      <c r="B767" s="39">
        <v>189.12</v>
      </c>
      <c r="C767" s="34" t="s">
        <v>198</v>
      </c>
      <c r="D767" s="2" t="s">
        <v>9</v>
      </c>
      <c r="E767" s="2" t="s">
        <v>77</v>
      </c>
      <c r="F767" s="12">
        <v>0.08</v>
      </c>
      <c r="G767" s="278">
        <v>250</v>
      </c>
      <c r="H767" s="10">
        <f t="shared" si="19"/>
        <v>20</v>
      </c>
    </row>
    <row r="768" spans="1:8" s="65" customFormat="1" ht="34.5" customHeight="1" x14ac:dyDescent="0.25">
      <c r="A768" s="243"/>
      <c r="B768" s="39">
        <v>189.13</v>
      </c>
      <c r="C768" s="87" t="s">
        <v>488</v>
      </c>
      <c r="D768" s="3" t="s">
        <v>9</v>
      </c>
      <c r="E768" s="2" t="s">
        <v>77</v>
      </c>
      <c r="F768" s="12">
        <v>0.08</v>
      </c>
      <c r="G768" s="308">
        <v>250</v>
      </c>
      <c r="H768" s="10">
        <f t="shared" si="19"/>
        <v>20</v>
      </c>
    </row>
    <row r="769" spans="1:8" ht="64.5" customHeight="1" x14ac:dyDescent="0.25">
      <c r="A769" s="180"/>
      <c r="B769" s="39">
        <v>189.14</v>
      </c>
      <c r="C769" s="34" t="s">
        <v>83</v>
      </c>
      <c r="D769" s="2" t="s">
        <v>9</v>
      </c>
      <c r="E769" s="2" t="s">
        <v>77</v>
      </c>
      <c r="F769" s="12">
        <v>0.08</v>
      </c>
      <c r="G769" s="278">
        <v>250</v>
      </c>
      <c r="H769" s="10">
        <f t="shared" si="19"/>
        <v>20</v>
      </c>
    </row>
    <row r="770" spans="1:8" ht="69.75" customHeight="1" x14ac:dyDescent="0.25">
      <c r="A770" s="180"/>
      <c r="B770" s="39">
        <v>189.15</v>
      </c>
      <c r="C770" s="34" t="s">
        <v>97</v>
      </c>
      <c r="D770" s="2" t="s">
        <v>9</v>
      </c>
      <c r="E770" s="2" t="s">
        <v>77</v>
      </c>
      <c r="F770" s="12">
        <v>0.08</v>
      </c>
      <c r="G770" s="278">
        <v>300</v>
      </c>
      <c r="H770" s="10">
        <f t="shared" si="19"/>
        <v>24</v>
      </c>
    </row>
    <row r="771" spans="1:8" ht="65.25" customHeight="1" x14ac:dyDescent="0.25">
      <c r="A771" s="180"/>
      <c r="B771" s="39">
        <v>189.16</v>
      </c>
      <c r="C771" s="34" t="s">
        <v>98</v>
      </c>
      <c r="D771" s="2" t="s">
        <v>9</v>
      </c>
      <c r="E771" s="2" t="s">
        <v>77</v>
      </c>
      <c r="F771" s="12">
        <v>0.08</v>
      </c>
      <c r="G771" s="278">
        <v>350</v>
      </c>
      <c r="H771" s="10">
        <f t="shared" si="19"/>
        <v>28</v>
      </c>
    </row>
    <row r="772" spans="1:8" ht="67.5" customHeight="1" x14ac:dyDescent="0.25">
      <c r="A772" s="180"/>
      <c r="B772" s="39">
        <v>189.17</v>
      </c>
      <c r="C772" s="34" t="s">
        <v>84</v>
      </c>
      <c r="D772" s="2" t="s">
        <v>9</v>
      </c>
      <c r="E772" s="2" t="s">
        <v>77</v>
      </c>
      <c r="F772" s="12">
        <v>0.08</v>
      </c>
      <c r="G772" s="278">
        <v>400</v>
      </c>
      <c r="H772" s="10">
        <f t="shared" si="19"/>
        <v>32</v>
      </c>
    </row>
    <row r="773" spans="1:8" s="65" customFormat="1" ht="34.5" customHeight="1" x14ac:dyDescent="0.25">
      <c r="A773" s="243"/>
      <c r="B773" s="39">
        <v>189.18</v>
      </c>
      <c r="C773" s="87" t="s">
        <v>489</v>
      </c>
      <c r="D773" s="3" t="s">
        <v>9</v>
      </c>
      <c r="E773" s="2" t="s">
        <v>77</v>
      </c>
      <c r="F773" s="12">
        <v>0.08</v>
      </c>
      <c r="G773" s="308">
        <v>250</v>
      </c>
      <c r="H773" s="10">
        <f t="shared" si="19"/>
        <v>20</v>
      </c>
    </row>
    <row r="774" spans="1:8" ht="49.5" customHeight="1" x14ac:dyDescent="0.25">
      <c r="A774" s="180"/>
      <c r="B774" s="39">
        <v>189.19</v>
      </c>
      <c r="C774" s="34" t="s">
        <v>85</v>
      </c>
      <c r="D774" s="2" t="s">
        <v>9</v>
      </c>
      <c r="E774" s="2" t="s">
        <v>77</v>
      </c>
      <c r="F774" s="12">
        <v>0.08</v>
      </c>
      <c r="G774" s="278">
        <v>350</v>
      </c>
      <c r="H774" s="10">
        <f t="shared" si="19"/>
        <v>28</v>
      </c>
    </row>
    <row r="775" spans="1:8" ht="81.75" customHeight="1" x14ac:dyDescent="0.25">
      <c r="A775" s="180"/>
      <c r="B775" s="39">
        <v>189.2</v>
      </c>
      <c r="C775" s="34" t="s">
        <v>958</v>
      </c>
      <c r="D775" s="2" t="s">
        <v>9</v>
      </c>
      <c r="E775" s="2" t="s">
        <v>77</v>
      </c>
      <c r="F775" s="12">
        <v>0.08</v>
      </c>
      <c r="G775" s="278">
        <v>400</v>
      </c>
      <c r="H775" s="10">
        <f t="shared" si="19"/>
        <v>32</v>
      </c>
    </row>
    <row r="776" spans="1:8" ht="61.5" customHeight="1" x14ac:dyDescent="0.25">
      <c r="A776" s="180"/>
      <c r="B776" s="39">
        <v>189.21</v>
      </c>
      <c r="C776" s="34" t="s">
        <v>895</v>
      </c>
      <c r="D776" s="2" t="s">
        <v>9</v>
      </c>
      <c r="E776" s="2" t="s">
        <v>77</v>
      </c>
      <c r="F776" s="12">
        <v>0.08</v>
      </c>
      <c r="G776" s="278">
        <v>550</v>
      </c>
      <c r="H776" s="10">
        <f t="shared" si="19"/>
        <v>44</v>
      </c>
    </row>
    <row r="777" spans="1:8" s="65" customFormat="1" ht="34.5" customHeight="1" x14ac:dyDescent="0.25">
      <c r="A777" s="180"/>
      <c r="B777" s="39">
        <v>189.22</v>
      </c>
      <c r="C777" s="267" t="s">
        <v>490</v>
      </c>
      <c r="D777" s="3" t="s">
        <v>9</v>
      </c>
      <c r="E777" s="2" t="s">
        <v>77</v>
      </c>
      <c r="F777" s="12">
        <v>0.08</v>
      </c>
      <c r="G777" s="278">
        <v>250</v>
      </c>
      <c r="H777" s="10">
        <f t="shared" si="19"/>
        <v>20</v>
      </c>
    </row>
    <row r="778" spans="1:8" ht="65.25" customHeight="1" x14ac:dyDescent="0.25">
      <c r="A778" s="180"/>
      <c r="B778" s="39">
        <v>189.23</v>
      </c>
      <c r="C778" s="34" t="s">
        <v>99</v>
      </c>
      <c r="D778" s="2" t="s">
        <v>9</v>
      </c>
      <c r="E778" s="2" t="s">
        <v>77</v>
      </c>
      <c r="F778" s="12">
        <v>0.08</v>
      </c>
      <c r="G778" s="278">
        <v>300</v>
      </c>
      <c r="H778" s="10">
        <f t="shared" si="19"/>
        <v>24</v>
      </c>
    </row>
    <row r="779" spans="1:8" s="65" customFormat="1" ht="34.5" customHeight="1" x14ac:dyDescent="0.25">
      <c r="A779" s="180"/>
      <c r="B779" s="39">
        <v>189.24</v>
      </c>
      <c r="C779" s="87" t="s">
        <v>491</v>
      </c>
      <c r="D779" s="3" t="s">
        <v>9</v>
      </c>
      <c r="E779" s="2" t="s">
        <v>77</v>
      </c>
      <c r="F779" s="12">
        <v>0.08</v>
      </c>
      <c r="G779" s="278">
        <v>250</v>
      </c>
      <c r="H779" s="10">
        <f t="shared" si="19"/>
        <v>20</v>
      </c>
    </row>
    <row r="780" spans="1:8" s="65" customFormat="1" ht="34.5" customHeight="1" x14ac:dyDescent="0.25">
      <c r="A780" s="180"/>
      <c r="B780" s="39">
        <v>189.25</v>
      </c>
      <c r="C780" s="87" t="s">
        <v>689</v>
      </c>
      <c r="D780" s="3" t="s">
        <v>9</v>
      </c>
      <c r="E780" s="2" t="s">
        <v>77</v>
      </c>
      <c r="F780" s="12">
        <v>0.08</v>
      </c>
      <c r="G780" s="278">
        <v>250</v>
      </c>
      <c r="H780" s="10">
        <f t="shared" si="19"/>
        <v>20</v>
      </c>
    </row>
    <row r="781" spans="1:8" ht="75" customHeight="1" x14ac:dyDescent="0.25">
      <c r="A781" s="180"/>
      <c r="B781" s="39">
        <v>189.26</v>
      </c>
      <c r="C781" s="34" t="s">
        <v>100</v>
      </c>
      <c r="D781" s="2" t="s">
        <v>9</v>
      </c>
      <c r="E781" s="2" t="s">
        <v>77</v>
      </c>
      <c r="F781" s="12">
        <v>0.08</v>
      </c>
      <c r="G781" s="278">
        <v>300</v>
      </c>
      <c r="H781" s="10">
        <f t="shared" si="19"/>
        <v>24</v>
      </c>
    </row>
    <row r="782" spans="1:8" s="65" customFormat="1" ht="55.5" customHeight="1" x14ac:dyDescent="0.25">
      <c r="A782" s="180"/>
      <c r="B782" s="39">
        <v>189.27</v>
      </c>
      <c r="C782" s="87" t="s">
        <v>690</v>
      </c>
      <c r="D782" s="3" t="s">
        <v>9</v>
      </c>
      <c r="E782" s="2" t="s">
        <v>77</v>
      </c>
      <c r="F782" s="12">
        <v>0.08</v>
      </c>
      <c r="G782" s="284">
        <v>300</v>
      </c>
      <c r="H782" s="10">
        <f t="shared" si="19"/>
        <v>24</v>
      </c>
    </row>
    <row r="783" spans="1:8" ht="69.75" customHeight="1" x14ac:dyDescent="0.25">
      <c r="A783" s="180"/>
      <c r="B783" s="39">
        <v>189.28</v>
      </c>
      <c r="C783" s="34" t="s">
        <v>101</v>
      </c>
      <c r="D783" s="2" t="s">
        <v>9</v>
      </c>
      <c r="E783" s="2" t="s">
        <v>77</v>
      </c>
      <c r="F783" s="12">
        <v>0.08</v>
      </c>
      <c r="G783" s="278">
        <v>250</v>
      </c>
      <c r="H783" s="10">
        <f t="shared" si="19"/>
        <v>20</v>
      </c>
    </row>
    <row r="784" spans="1:8" ht="66.75" customHeight="1" x14ac:dyDescent="0.25">
      <c r="A784" s="180"/>
      <c r="B784" s="39">
        <v>189.29</v>
      </c>
      <c r="C784" s="34" t="s">
        <v>957</v>
      </c>
      <c r="D784" s="2" t="s">
        <v>9</v>
      </c>
      <c r="E784" s="2" t="s">
        <v>77</v>
      </c>
      <c r="F784" s="12">
        <v>0.08</v>
      </c>
      <c r="G784" s="278">
        <v>250</v>
      </c>
      <c r="H784" s="10">
        <f t="shared" si="19"/>
        <v>20</v>
      </c>
    </row>
    <row r="785" spans="1:8" ht="57.75" customHeight="1" x14ac:dyDescent="0.25">
      <c r="A785" s="180"/>
      <c r="B785" s="39">
        <v>189.3</v>
      </c>
      <c r="C785" s="34" t="s">
        <v>956</v>
      </c>
      <c r="D785" s="2" t="s">
        <v>9</v>
      </c>
      <c r="E785" s="2" t="s">
        <v>77</v>
      </c>
      <c r="F785" s="12">
        <v>0.08</v>
      </c>
      <c r="G785" s="278">
        <v>250</v>
      </c>
      <c r="H785" s="10">
        <f t="shared" si="19"/>
        <v>20</v>
      </c>
    </row>
    <row r="786" spans="1:8" ht="62.25" customHeight="1" x14ac:dyDescent="0.25">
      <c r="A786" s="180"/>
      <c r="B786" s="39">
        <v>189.31</v>
      </c>
      <c r="C786" s="34" t="s">
        <v>87</v>
      </c>
      <c r="D786" s="2" t="s">
        <v>9</v>
      </c>
      <c r="E786" s="2" t="s">
        <v>77</v>
      </c>
      <c r="F786" s="12">
        <v>0.08</v>
      </c>
      <c r="G786" s="278">
        <v>250</v>
      </c>
      <c r="H786" s="10">
        <f t="shared" si="19"/>
        <v>20</v>
      </c>
    </row>
    <row r="787" spans="1:8" ht="84.75" customHeight="1" x14ac:dyDescent="0.25">
      <c r="A787" s="180"/>
      <c r="B787" s="39">
        <v>189.32</v>
      </c>
      <c r="C787" s="34" t="s">
        <v>102</v>
      </c>
      <c r="D787" s="2" t="s">
        <v>9</v>
      </c>
      <c r="E787" s="2" t="s">
        <v>77</v>
      </c>
      <c r="F787" s="12">
        <v>0.08</v>
      </c>
      <c r="G787" s="278">
        <v>350</v>
      </c>
      <c r="H787" s="10">
        <f t="shared" si="19"/>
        <v>28</v>
      </c>
    </row>
    <row r="788" spans="1:8" ht="64.5" customHeight="1" x14ac:dyDescent="0.25">
      <c r="A788" s="180"/>
      <c r="B788" s="39">
        <v>189.33</v>
      </c>
      <c r="C788" s="34" t="s">
        <v>88</v>
      </c>
      <c r="D788" s="2" t="s">
        <v>9</v>
      </c>
      <c r="E788" s="2" t="s">
        <v>77</v>
      </c>
      <c r="F788" s="12">
        <v>0.08</v>
      </c>
      <c r="G788" s="278">
        <v>250</v>
      </c>
      <c r="H788" s="10">
        <f t="shared" ref="H788:H808" si="20">F788*G788</f>
        <v>20</v>
      </c>
    </row>
    <row r="789" spans="1:8" ht="93.75" customHeight="1" x14ac:dyDescent="0.25">
      <c r="A789" s="180"/>
      <c r="B789" s="39">
        <v>189.34</v>
      </c>
      <c r="C789" s="34" t="s">
        <v>103</v>
      </c>
      <c r="D789" s="2" t="s">
        <v>9</v>
      </c>
      <c r="E789" s="2" t="s">
        <v>77</v>
      </c>
      <c r="F789" s="12">
        <v>0.08</v>
      </c>
      <c r="G789" s="278">
        <v>450</v>
      </c>
      <c r="H789" s="10">
        <f t="shared" si="20"/>
        <v>36</v>
      </c>
    </row>
    <row r="790" spans="1:8" ht="34.5" customHeight="1" x14ac:dyDescent="0.25">
      <c r="A790" s="180"/>
      <c r="B790" s="39">
        <v>189.35</v>
      </c>
      <c r="C790" s="34" t="s">
        <v>104</v>
      </c>
      <c r="D790" s="2" t="s">
        <v>9</v>
      </c>
      <c r="E790" s="2" t="s">
        <v>77</v>
      </c>
      <c r="F790" s="12">
        <v>0.08</v>
      </c>
      <c r="G790" s="278">
        <v>250</v>
      </c>
      <c r="H790" s="10">
        <f t="shared" si="20"/>
        <v>20</v>
      </c>
    </row>
    <row r="791" spans="1:8" ht="66" customHeight="1" x14ac:dyDescent="0.25">
      <c r="A791" s="180"/>
      <c r="B791" s="39">
        <v>189.36</v>
      </c>
      <c r="C791" s="34" t="s">
        <v>105</v>
      </c>
      <c r="D791" s="2" t="s">
        <v>9</v>
      </c>
      <c r="E791" s="2" t="s">
        <v>77</v>
      </c>
      <c r="F791" s="12">
        <v>0.08</v>
      </c>
      <c r="G791" s="278">
        <v>250</v>
      </c>
      <c r="H791" s="10">
        <f t="shared" si="20"/>
        <v>20</v>
      </c>
    </row>
    <row r="792" spans="1:8" ht="80.25" customHeight="1" x14ac:dyDescent="0.25">
      <c r="A792" s="180"/>
      <c r="B792" s="39">
        <v>189.370000000001</v>
      </c>
      <c r="C792" s="34" t="s">
        <v>106</v>
      </c>
      <c r="D792" s="2" t="s">
        <v>9</v>
      </c>
      <c r="E792" s="2" t="s">
        <v>77</v>
      </c>
      <c r="F792" s="12">
        <v>0.08</v>
      </c>
      <c r="G792" s="278">
        <v>400</v>
      </c>
      <c r="H792" s="10">
        <f t="shared" si="20"/>
        <v>32</v>
      </c>
    </row>
    <row r="793" spans="1:8" ht="89.25" customHeight="1" x14ac:dyDescent="0.25">
      <c r="A793" s="180"/>
      <c r="B793" s="39">
        <v>189.38000000000099</v>
      </c>
      <c r="C793" s="34" t="s">
        <v>107</v>
      </c>
      <c r="D793" s="2" t="s">
        <v>9</v>
      </c>
      <c r="E793" s="2" t="s">
        <v>77</v>
      </c>
      <c r="F793" s="12">
        <v>0.08</v>
      </c>
      <c r="G793" s="278">
        <v>350</v>
      </c>
      <c r="H793" s="10">
        <f t="shared" si="20"/>
        <v>28</v>
      </c>
    </row>
    <row r="794" spans="1:8" ht="67.5" customHeight="1" x14ac:dyDescent="0.25">
      <c r="A794" s="180"/>
      <c r="B794" s="39">
        <v>189.39000000000101</v>
      </c>
      <c r="C794" s="34" t="s">
        <v>683</v>
      </c>
      <c r="D794" s="2" t="s">
        <v>9</v>
      </c>
      <c r="E794" s="2" t="s">
        <v>77</v>
      </c>
      <c r="F794" s="12">
        <v>0.08</v>
      </c>
      <c r="G794" s="278">
        <v>700</v>
      </c>
      <c r="H794" s="10">
        <f t="shared" si="20"/>
        <v>56</v>
      </c>
    </row>
    <row r="795" spans="1:8" s="65" customFormat="1" ht="69" customHeight="1" x14ac:dyDescent="0.25">
      <c r="A795" s="180"/>
      <c r="B795" s="39">
        <v>189.400000000001</v>
      </c>
      <c r="C795" s="34" t="s">
        <v>688</v>
      </c>
      <c r="D795" s="2" t="s">
        <v>9</v>
      </c>
      <c r="E795" s="2" t="s">
        <v>77</v>
      </c>
      <c r="F795" s="12">
        <v>0.08</v>
      </c>
      <c r="G795" s="278">
        <v>500</v>
      </c>
      <c r="H795" s="10">
        <f t="shared" si="20"/>
        <v>40</v>
      </c>
    </row>
    <row r="796" spans="1:8" ht="55.5" customHeight="1" x14ac:dyDescent="0.25">
      <c r="A796" s="180"/>
      <c r="B796" s="39">
        <v>189.41000000000099</v>
      </c>
      <c r="C796" s="34" t="s">
        <v>691</v>
      </c>
      <c r="D796" s="2" t="s">
        <v>9</v>
      </c>
      <c r="E796" s="9" t="s">
        <v>77</v>
      </c>
      <c r="F796" s="12">
        <v>0.08</v>
      </c>
      <c r="G796" s="278">
        <v>300</v>
      </c>
      <c r="H796" s="10">
        <f t="shared" si="20"/>
        <v>24</v>
      </c>
    </row>
    <row r="797" spans="1:8" ht="64.5" customHeight="1" x14ac:dyDescent="0.25">
      <c r="A797" s="180"/>
      <c r="B797" s="39">
        <v>189.42000000000101</v>
      </c>
      <c r="C797" s="34" t="s">
        <v>109</v>
      </c>
      <c r="D797" s="2" t="s">
        <v>9</v>
      </c>
      <c r="E797" s="2" t="s">
        <v>77</v>
      </c>
      <c r="F797" s="12">
        <v>0.08</v>
      </c>
      <c r="G797" s="278">
        <v>600</v>
      </c>
      <c r="H797" s="10">
        <f t="shared" si="20"/>
        <v>48</v>
      </c>
    </row>
    <row r="798" spans="1:8" ht="69" customHeight="1" x14ac:dyDescent="0.25">
      <c r="A798" s="180"/>
      <c r="B798" s="39">
        <v>189.430000000001</v>
      </c>
      <c r="C798" s="34" t="s">
        <v>110</v>
      </c>
      <c r="D798" s="2" t="s">
        <v>9</v>
      </c>
      <c r="E798" s="2" t="s">
        <v>77</v>
      </c>
      <c r="F798" s="12">
        <v>0.08</v>
      </c>
      <c r="G798" s="278">
        <v>600</v>
      </c>
      <c r="H798" s="10">
        <f t="shared" si="20"/>
        <v>48</v>
      </c>
    </row>
    <row r="799" spans="1:8" ht="66" customHeight="1" x14ac:dyDescent="0.25">
      <c r="A799" s="180"/>
      <c r="B799" s="39">
        <v>189.44000000000099</v>
      </c>
      <c r="C799" s="34" t="s">
        <v>684</v>
      </c>
      <c r="D799" s="2" t="s">
        <v>9</v>
      </c>
      <c r="E799" s="2" t="s">
        <v>77</v>
      </c>
      <c r="F799" s="12">
        <v>0.08</v>
      </c>
      <c r="G799" s="278">
        <v>550</v>
      </c>
      <c r="H799" s="10">
        <f t="shared" si="20"/>
        <v>44</v>
      </c>
    </row>
    <row r="800" spans="1:8" ht="65.25" customHeight="1" x14ac:dyDescent="0.25">
      <c r="A800" s="180"/>
      <c r="B800" s="39">
        <v>189.45000000000101</v>
      </c>
      <c r="C800" s="34" t="s">
        <v>112</v>
      </c>
      <c r="D800" s="2" t="s">
        <v>9</v>
      </c>
      <c r="E800" s="2" t="s">
        <v>77</v>
      </c>
      <c r="F800" s="12">
        <v>0.08</v>
      </c>
      <c r="G800" s="278">
        <v>500</v>
      </c>
      <c r="H800" s="10">
        <f t="shared" si="20"/>
        <v>40</v>
      </c>
    </row>
    <row r="801" spans="1:8" ht="34.5" customHeight="1" x14ac:dyDescent="0.25">
      <c r="A801" s="180"/>
      <c r="B801" s="39">
        <v>189.460000000001</v>
      </c>
      <c r="C801" s="34" t="s">
        <v>113</v>
      </c>
      <c r="D801" s="2" t="s">
        <v>9</v>
      </c>
      <c r="E801" s="2" t="s">
        <v>77</v>
      </c>
      <c r="F801" s="12">
        <v>0.08</v>
      </c>
      <c r="G801" s="278">
        <v>500</v>
      </c>
      <c r="H801" s="10">
        <f t="shared" si="20"/>
        <v>40</v>
      </c>
    </row>
    <row r="802" spans="1:8" ht="34.5" customHeight="1" x14ac:dyDescent="0.25">
      <c r="A802" s="180"/>
      <c r="B802" s="39">
        <v>189.47000000000099</v>
      </c>
      <c r="C802" s="34" t="s">
        <v>114</v>
      </c>
      <c r="D802" s="2" t="s">
        <v>9</v>
      </c>
      <c r="E802" s="2" t="s">
        <v>77</v>
      </c>
      <c r="F802" s="12">
        <v>0.08</v>
      </c>
      <c r="G802" s="278">
        <v>500</v>
      </c>
      <c r="H802" s="10">
        <f t="shared" si="20"/>
        <v>40</v>
      </c>
    </row>
    <row r="803" spans="1:8" ht="66.75" customHeight="1" x14ac:dyDescent="0.25">
      <c r="A803" s="180"/>
      <c r="B803" s="39">
        <v>189.48000000000101</v>
      </c>
      <c r="C803" s="34" t="s">
        <v>115</v>
      </c>
      <c r="D803" s="2" t="s">
        <v>9</v>
      </c>
      <c r="E803" s="2" t="s">
        <v>77</v>
      </c>
      <c r="F803" s="12">
        <v>0.08</v>
      </c>
      <c r="G803" s="278">
        <v>500</v>
      </c>
      <c r="H803" s="10">
        <f t="shared" si="20"/>
        <v>40</v>
      </c>
    </row>
    <row r="804" spans="1:8" ht="34.5" customHeight="1" x14ac:dyDescent="0.25">
      <c r="A804" s="180"/>
      <c r="B804" s="39">
        <v>189.490000000001</v>
      </c>
      <c r="C804" s="34" t="s">
        <v>687</v>
      </c>
      <c r="D804" s="2" t="s">
        <v>9</v>
      </c>
      <c r="E804" s="2" t="s">
        <v>77</v>
      </c>
      <c r="F804" s="12">
        <v>0.08</v>
      </c>
      <c r="G804" s="278">
        <v>500</v>
      </c>
      <c r="H804" s="10">
        <f t="shared" si="20"/>
        <v>40</v>
      </c>
    </row>
    <row r="805" spans="1:8" ht="60" customHeight="1" x14ac:dyDescent="0.25">
      <c r="A805" s="180"/>
      <c r="B805" s="39">
        <v>189.50000000000099</v>
      </c>
      <c r="C805" s="34" t="s">
        <v>686</v>
      </c>
      <c r="D805" s="2" t="s">
        <v>9</v>
      </c>
      <c r="E805" s="9" t="s">
        <v>77</v>
      </c>
      <c r="F805" s="12">
        <v>0.08</v>
      </c>
      <c r="G805" s="278">
        <v>250</v>
      </c>
      <c r="H805" s="10">
        <f t="shared" si="20"/>
        <v>20</v>
      </c>
    </row>
    <row r="806" spans="1:8" ht="45.75" customHeight="1" x14ac:dyDescent="0.25">
      <c r="A806" s="180"/>
      <c r="B806" s="39">
        <v>189.51000000000101</v>
      </c>
      <c r="C806" s="34" t="s">
        <v>685</v>
      </c>
      <c r="D806" s="2" t="s">
        <v>9</v>
      </c>
      <c r="E806" s="2" t="s">
        <v>77</v>
      </c>
      <c r="F806" s="12">
        <v>0.08</v>
      </c>
      <c r="G806" s="278">
        <v>250</v>
      </c>
      <c r="H806" s="10">
        <f t="shared" si="20"/>
        <v>20</v>
      </c>
    </row>
    <row r="807" spans="1:8" s="65" customFormat="1" ht="53.25" customHeight="1" x14ac:dyDescent="0.25">
      <c r="A807" s="217"/>
      <c r="B807" s="39">
        <v>189.520000000001</v>
      </c>
      <c r="C807" s="87" t="s">
        <v>955</v>
      </c>
      <c r="D807" s="2" t="s">
        <v>9</v>
      </c>
      <c r="E807" s="2" t="s">
        <v>77</v>
      </c>
      <c r="F807" s="12">
        <v>0.08</v>
      </c>
      <c r="G807" s="278">
        <v>250</v>
      </c>
      <c r="H807" s="10">
        <f t="shared" si="20"/>
        <v>20</v>
      </c>
    </row>
    <row r="808" spans="1:8" ht="81" customHeight="1" x14ac:dyDescent="0.25">
      <c r="A808" s="180"/>
      <c r="B808" s="39">
        <v>189.530000000001</v>
      </c>
      <c r="C808" s="34" t="s">
        <v>116</v>
      </c>
      <c r="D808" s="2" t="s">
        <v>9</v>
      </c>
      <c r="E808" s="2" t="s">
        <v>77</v>
      </c>
      <c r="F808" s="12">
        <v>0.08</v>
      </c>
      <c r="G808" s="278">
        <v>500</v>
      </c>
      <c r="H808" s="10">
        <f t="shared" si="20"/>
        <v>40</v>
      </c>
    </row>
    <row r="809" spans="1:8" s="58" customFormat="1" x14ac:dyDescent="0.25">
      <c r="A809" s="218"/>
      <c r="B809" s="137"/>
      <c r="C809" s="105" t="s">
        <v>211</v>
      </c>
      <c r="D809" s="108"/>
      <c r="E809" s="104">
        <v>189</v>
      </c>
      <c r="F809" s="348"/>
      <c r="G809" s="283"/>
      <c r="H809" s="121">
        <f>SUM(H756:H808)</f>
        <v>1512</v>
      </c>
    </row>
    <row r="810" spans="1:8" s="31" customFormat="1" ht="57" customHeight="1" x14ac:dyDescent="0.25">
      <c r="A810" s="180">
        <v>190</v>
      </c>
      <c r="B810" s="1"/>
      <c r="C810" s="8" t="s">
        <v>291</v>
      </c>
      <c r="D810" s="1"/>
      <c r="E810" s="1"/>
      <c r="F810" s="38"/>
      <c r="G810" s="309"/>
      <c r="H810" s="38"/>
    </row>
    <row r="811" spans="1:8" s="36" customFormat="1" ht="45" x14ac:dyDescent="0.25">
      <c r="A811" s="180"/>
      <c r="B811" s="2">
        <v>190.1</v>
      </c>
      <c r="C811" s="34" t="s">
        <v>934</v>
      </c>
      <c r="D811" s="2" t="s">
        <v>9</v>
      </c>
      <c r="E811" s="9" t="s">
        <v>31</v>
      </c>
      <c r="F811" s="161">
        <v>27</v>
      </c>
      <c r="G811" s="284">
        <v>3</v>
      </c>
      <c r="H811" s="10">
        <f>F811*G811</f>
        <v>81</v>
      </c>
    </row>
    <row r="812" spans="1:8" s="36" customFormat="1" ht="57" customHeight="1" x14ac:dyDescent="0.25">
      <c r="A812" s="180"/>
      <c r="B812" s="2">
        <v>190.2</v>
      </c>
      <c r="C812" s="34" t="s">
        <v>936</v>
      </c>
      <c r="D812" s="2" t="s">
        <v>9</v>
      </c>
      <c r="E812" s="9" t="s">
        <v>31</v>
      </c>
      <c r="F812" s="161">
        <v>21</v>
      </c>
      <c r="G812" s="284">
        <v>6</v>
      </c>
      <c r="H812" s="10">
        <f>F812*G812</f>
        <v>126</v>
      </c>
    </row>
    <row r="813" spans="1:8" s="36" customFormat="1" ht="45" x14ac:dyDescent="0.25">
      <c r="A813" s="180"/>
      <c r="B813" s="2">
        <v>190.29999999999998</v>
      </c>
      <c r="C813" s="34" t="s">
        <v>935</v>
      </c>
      <c r="D813" s="2" t="s">
        <v>9</v>
      </c>
      <c r="E813" s="9" t="s">
        <v>31</v>
      </c>
      <c r="F813" s="161">
        <v>24</v>
      </c>
      <c r="G813" s="284">
        <v>3</v>
      </c>
      <c r="H813" s="10">
        <f>F813*G813</f>
        <v>72</v>
      </c>
    </row>
    <row r="814" spans="1:8" s="36" customFormat="1" ht="44.25" customHeight="1" x14ac:dyDescent="0.25">
      <c r="A814" s="180"/>
      <c r="B814" s="2">
        <v>190.39999999999998</v>
      </c>
      <c r="C814" s="34" t="s">
        <v>560</v>
      </c>
      <c r="D814" s="2" t="s">
        <v>9</v>
      </c>
      <c r="E814" s="9" t="s">
        <v>31</v>
      </c>
      <c r="F814" s="161">
        <v>3.6</v>
      </c>
      <c r="G814" s="284">
        <v>17</v>
      </c>
      <c r="H814" s="10">
        <f>F814*G814</f>
        <v>61.2</v>
      </c>
    </row>
    <row r="815" spans="1:8" s="36" customFormat="1" ht="44.25" customHeight="1" x14ac:dyDescent="0.25">
      <c r="A815" s="180"/>
      <c r="B815" s="2">
        <v>190.49999999999997</v>
      </c>
      <c r="C815" s="34" t="s">
        <v>561</v>
      </c>
      <c r="D815" s="2" t="s">
        <v>9</v>
      </c>
      <c r="E815" s="9" t="s">
        <v>31</v>
      </c>
      <c r="F815" s="161">
        <v>3</v>
      </c>
      <c r="G815" s="284">
        <v>25</v>
      </c>
      <c r="H815" s="10">
        <f>F815*G815</f>
        <v>75</v>
      </c>
    </row>
    <row r="816" spans="1:8" s="58" customFormat="1" x14ac:dyDescent="0.25">
      <c r="A816" s="218"/>
      <c r="B816" s="137"/>
      <c r="C816" s="105" t="s">
        <v>211</v>
      </c>
      <c r="D816" s="108"/>
      <c r="E816" s="104">
        <v>190</v>
      </c>
      <c r="F816" s="348"/>
      <c r="G816" s="283"/>
      <c r="H816" s="121">
        <f>SUM(H811:H815)</f>
        <v>415.2</v>
      </c>
    </row>
    <row r="817" spans="1:8" x14ac:dyDescent="0.25">
      <c r="A817" s="217">
        <v>191</v>
      </c>
      <c r="B817" s="2"/>
      <c r="C817" s="8" t="s">
        <v>457</v>
      </c>
      <c r="D817" s="2"/>
      <c r="E817" s="2"/>
      <c r="F817" s="12"/>
      <c r="G817" s="278"/>
      <c r="H817" s="10"/>
    </row>
    <row r="818" spans="1:8" ht="45" x14ac:dyDescent="0.25">
      <c r="A818" s="247"/>
      <c r="B818" s="40">
        <v>191.1</v>
      </c>
      <c r="C818" s="135" t="s">
        <v>443</v>
      </c>
      <c r="D818" s="2" t="s">
        <v>9</v>
      </c>
      <c r="E818" s="18" t="s">
        <v>31</v>
      </c>
      <c r="F818" s="322">
        <v>5</v>
      </c>
      <c r="G818" s="287">
        <v>20</v>
      </c>
      <c r="H818" s="10">
        <f t="shared" ref="H818:H829" si="21">F818*G818</f>
        <v>100</v>
      </c>
    </row>
    <row r="819" spans="1:8" ht="45" x14ac:dyDescent="0.25">
      <c r="A819" s="243"/>
      <c r="B819" s="40">
        <v>191.2</v>
      </c>
      <c r="C819" s="133" t="s">
        <v>624</v>
      </c>
      <c r="D819" s="2" t="s">
        <v>9</v>
      </c>
      <c r="E819" s="9" t="s">
        <v>31</v>
      </c>
      <c r="F819" s="352">
        <v>4.3</v>
      </c>
      <c r="G819" s="291">
        <v>60</v>
      </c>
      <c r="H819" s="10">
        <f t="shared" si="21"/>
        <v>258</v>
      </c>
    </row>
    <row r="820" spans="1:8" ht="30" x14ac:dyDescent="0.25">
      <c r="A820" s="180"/>
      <c r="B820" s="40">
        <v>191.29999999999998</v>
      </c>
      <c r="C820" s="34" t="s">
        <v>625</v>
      </c>
      <c r="D820" s="2" t="s">
        <v>9</v>
      </c>
      <c r="E820" s="9" t="s">
        <v>31</v>
      </c>
      <c r="F820" s="161">
        <v>4.3</v>
      </c>
      <c r="G820" s="284">
        <v>30</v>
      </c>
      <c r="H820" s="10">
        <f t="shared" si="21"/>
        <v>129</v>
      </c>
    </row>
    <row r="821" spans="1:8" ht="45" customHeight="1" x14ac:dyDescent="0.25">
      <c r="A821" s="180"/>
      <c r="B821" s="40">
        <v>191.39999999999998</v>
      </c>
      <c r="C821" s="34" t="s">
        <v>444</v>
      </c>
      <c r="D821" s="2" t="s">
        <v>9</v>
      </c>
      <c r="E821" s="9" t="s">
        <v>31</v>
      </c>
      <c r="F821" s="161">
        <v>4.3</v>
      </c>
      <c r="G821" s="284">
        <v>60</v>
      </c>
      <c r="H821" s="10">
        <f t="shared" si="21"/>
        <v>258</v>
      </c>
    </row>
    <row r="822" spans="1:8" ht="30" x14ac:dyDescent="0.25">
      <c r="A822" s="243"/>
      <c r="B822" s="40">
        <v>191.49999999999997</v>
      </c>
      <c r="C822" s="133" t="s">
        <v>626</v>
      </c>
      <c r="D822" s="2" t="s">
        <v>9</v>
      </c>
      <c r="E822" s="18" t="s">
        <v>31</v>
      </c>
      <c r="F822" s="352">
        <v>4.59</v>
      </c>
      <c r="G822" s="291">
        <v>30</v>
      </c>
      <c r="H822" s="10">
        <f t="shared" si="21"/>
        <v>137.69999999999999</v>
      </c>
    </row>
    <row r="823" spans="1:8" s="65" customFormat="1" ht="45" x14ac:dyDescent="0.25">
      <c r="A823" s="234"/>
      <c r="B823" s="40">
        <v>191.59999999999997</v>
      </c>
      <c r="C823" s="342" t="s">
        <v>474</v>
      </c>
      <c r="D823" s="2" t="s">
        <v>9</v>
      </c>
      <c r="E823" s="9" t="s">
        <v>31</v>
      </c>
      <c r="F823" s="354">
        <v>4.3</v>
      </c>
      <c r="G823" s="183">
        <v>30</v>
      </c>
      <c r="H823" s="10">
        <f t="shared" si="21"/>
        <v>129</v>
      </c>
    </row>
    <row r="824" spans="1:8" ht="45" x14ac:dyDescent="0.25">
      <c r="A824" s="234"/>
      <c r="B824" s="40">
        <v>191.69999999999996</v>
      </c>
      <c r="C824" s="342" t="s">
        <v>475</v>
      </c>
      <c r="D824" s="2" t="s">
        <v>9</v>
      </c>
      <c r="E824" s="9" t="s">
        <v>31</v>
      </c>
      <c r="F824" s="354">
        <v>4.3</v>
      </c>
      <c r="G824" s="183">
        <v>30</v>
      </c>
      <c r="H824" s="10">
        <f t="shared" si="21"/>
        <v>129</v>
      </c>
    </row>
    <row r="825" spans="1:8" ht="45" x14ac:dyDescent="0.25">
      <c r="A825" s="180"/>
      <c r="B825" s="40">
        <v>191.79999999999995</v>
      </c>
      <c r="C825" s="34" t="s">
        <v>445</v>
      </c>
      <c r="D825" s="2" t="s">
        <v>9</v>
      </c>
      <c r="E825" s="9" t="s">
        <v>31</v>
      </c>
      <c r="F825" s="12">
        <v>4.59</v>
      </c>
      <c r="G825" s="278">
        <v>30</v>
      </c>
      <c r="H825" s="10">
        <f t="shared" si="21"/>
        <v>137.69999999999999</v>
      </c>
    </row>
    <row r="826" spans="1:8" ht="45" x14ac:dyDescent="0.25">
      <c r="A826" s="247"/>
      <c r="B826" s="40">
        <v>191.89999999999995</v>
      </c>
      <c r="C826" s="135" t="s">
        <v>629</v>
      </c>
      <c r="D826" s="2" t="s">
        <v>9</v>
      </c>
      <c r="E826" s="9" t="s">
        <v>31</v>
      </c>
      <c r="F826" s="322">
        <v>5</v>
      </c>
      <c r="G826" s="287">
        <v>20</v>
      </c>
      <c r="H826" s="10">
        <f t="shared" si="21"/>
        <v>100</v>
      </c>
    </row>
    <row r="827" spans="1:8" ht="62.25" customHeight="1" x14ac:dyDescent="0.25">
      <c r="A827" s="243"/>
      <c r="B827" s="89">
        <v>191.1</v>
      </c>
      <c r="C827" s="133" t="s">
        <v>627</v>
      </c>
      <c r="D827" s="2" t="s">
        <v>9</v>
      </c>
      <c r="E827" s="18" t="s">
        <v>31</v>
      </c>
      <c r="F827" s="12">
        <v>4.3</v>
      </c>
      <c r="G827" s="291">
        <v>30</v>
      </c>
      <c r="H827" s="10">
        <f t="shared" si="21"/>
        <v>129</v>
      </c>
    </row>
    <row r="828" spans="1:8" ht="67.5" customHeight="1" x14ac:dyDescent="0.25">
      <c r="A828" s="180"/>
      <c r="B828" s="89">
        <v>191.11</v>
      </c>
      <c r="C828" s="34" t="s">
        <v>628</v>
      </c>
      <c r="D828" s="2" t="s">
        <v>9</v>
      </c>
      <c r="E828" s="9" t="s">
        <v>31</v>
      </c>
      <c r="F828" s="161">
        <v>4.3</v>
      </c>
      <c r="G828" s="284">
        <v>80</v>
      </c>
      <c r="H828" s="10">
        <f t="shared" si="21"/>
        <v>344</v>
      </c>
    </row>
    <row r="829" spans="1:8" s="97" customFormat="1" ht="58.5" customHeight="1" x14ac:dyDescent="0.25">
      <c r="A829" s="243"/>
      <c r="B829" s="89">
        <v>191.12</v>
      </c>
      <c r="C829" s="133" t="s">
        <v>605</v>
      </c>
      <c r="D829" s="2" t="s">
        <v>9</v>
      </c>
      <c r="E829" s="42" t="s">
        <v>31</v>
      </c>
      <c r="F829" s="161">
        <v>4.3</v>
      </c>
      <c r="G829" s="291">
        <v>50</v>
      </c>
      <c r="H829" s="10">
        <f t="shared" si="21"/>
        <v>215</v>
      </c>
    </row>
    <row r="830" spans="1:8" x14ac:dyDescent="0.25">
      <c r="A830" s="218"/>
      <c r="B830" s="108"/>
      <c r="C830" s="105" t="s">
        <v>211</v>
      </c>
      <c r="D830" s="108"/>
      <c r="E830" s="104">
        <v>191</v>
      </c>
      <c r="F830" s="348"/>
      <c r="G830" s="283"/>
      <c r="H830" s="121">
        <f>SUM(H818:H829)</f>
        <v>2066.4</v>
      </c>
    </row>
    <row r="831" spans="1:8" ht="60" x14ac:dyDescent="0.25">
      <c r="A831" s="217">
        <v>192</v>
      </c>
      <c r="B831" s="2"/>
      <c r="C831" s="34" t="s">
        <v>692</v>
      </c>
      <c r="D831" s="2" t="s">
        <v>9</v>
      </c>
      <c r="E831" s="2" t="s">
        <v>8</v>
      </c>
      <c r="F831" s="351">
        <v>7.64</v>
      </c>
      <c r="G831" s="280">
        <v>20</v>
      </c>
      <c r="H831" s="10">
        <f>F831*G831</f>
        <v>152.79999999999998</v>
      </c>
    </row>
    <row r="832" spans="1:8" customFormat="1" x14ac:dyDescent="0.25">
      <c r="A832" s="218"/>
      <c r="B832" s="108"/>
      <c r="C832" s="105" t="s">
        <v>211</v>
      </c>
      <c r="D832" s="108"/>
      <c r="E832" s="104">
        <v>192</v>
      </c>
      <c r="F832" s="107"/>
      <c r="G832" s="279"/>
      <c r="H832" s="107">
        <f>H831</f>
        <v>152.79999999999998</v>
      </c>
    </row>
    <row r="833" spans="1:8" x14ac:dyDescent="0.25">
      <c r="A833" s="217">
        <v>195</v>
      </c>
      <c r="B833" s="124"/>
      <c r="C833" s="8" t="s">
        <v>600</v>
      </c>
      <c r="D833" s="3"/>
      <c r="E833" s="1"/>
      <c r="F833" s="38"/>
      <c r="G833" s="309"/>
      <c r="H833" s="38"/>
    </row>
    <row r="834" spans="1:8" ht="30" x14ac:dyDescent="0.25">
      <c r="A834" s="180"/>
      <c r="B834" s="2">
        <v>195.1</v>
      </c>
      <c r="C834" s="268" t="s">
        <v>562</v>
      </c>
      <c r="D834" s="3" t="s">
        <v>9</v>
      </c>
      <c r="E834" s="2" t="s">
        <v>31</v>
      </c>
      <c r="F834" s="12">
        <v>718</v>
      </c>
      <c r="G834" s="278">
        <v>1</v>
      </c>
      <c r="H834" s="4">
        <f>F834*G834</f>
        <v>718</v>
      </c>
    </row>
    <row r="835" spans="1:8" s="31" customFormat="1" ht="30" x14ac:dyDescent="0.25">
      <c r="A835" s="180"/>
      <c r="B835" s="140">
        <v>195.2</v>
      </c>
      <c r="C835" s="34" t="s">
        <v>563</v>
      </c>
      <c r="D835" s="3" t="s">
        <v>9</v>
      </c>
      <c r="E835" s="2" t="s">
        <v>31</v>
      </c>
      <c r="F835" s="12">
        <v>157</v>
      </c>
      <c r="G835" s="278">
        <v>1</v>
      </c>
      <c r="H835" s="4">
        <f>F835*G835</f>
        <v>157</v>
      </c>
    </row>
    <row r="836" spans="1:8" s="31" customFormat="1" x14ac:dyDescent="0.25">
      <c r="A836" s="219"/>
      <c r="B836" s="126"/>
      <c r="C836" s="105" t="s">
        <v>211</v>
      </c>
      <c r="D836" s="109"/>
      <c r="E836" s="104">
        <v>195</v>
      </c>
      <c r="F836" s="107"/>
      <c r="G836" s="279"/>
      <c r="H836" s="107">
        <f>SUM(H834:H835)</f>
        <v>875</v>
      </c>
    </row>
    <row r="837" spans="1:8" s="31" customFormat="1" x14ac:dyDescent="0.25">
      <c r="A837" s="217">
        <v>196</v>
      </c>
      <c r="B837" s="1"/>
      <c r="C837" s="8" t="s">
        <v>118</v>
      </c>
      <c r="D837" s="3"/>
      <c r="E837" s="3"/>
      <c r="F837" s="12"/>
      <c r="G837" s="278"/>
      <c r="H837" s="4"/>
    </row>
    <row r="838" spans="1:8" s="31" customFormat="1" ht="54" customHeight="1" x14ac:dyDescent="0.25">
      <c r="A838" s="249"/>
      <c r="B838" s="140">
        <v>196.1</v>
      </c>
      <c r="C838" s="164" t="s">
        <v>779</v>
      </c>
      <c r="D838" s="3" t="s">
        <v>9</v>
      </c>
      <c r="E838" s="82" t="s">
        <v>47</v>
      </c>
      <c r="F838" s="364">
        <v>13</v>
      </c>
      <c r="G838" s="310">
        <v>3</v>
      </c>
      <c r="H838" s="4">
        <f t="shared" ref="H838:H874" si="22">F838*G838</f>
        <v>39</v>
      </c>
    </row>
    <row r="839" spans="1:8" s="31" customFormat="1" ht="106.5" customHeight="1" x14ac:dyDescent="0.25">
      <c r="A839" s="180"/>
      <c r="B839" s="140">
        <v>196.2</v>
      </c>
      <c r="C839" s="34" t="s">
        <v>883</v>
      </c>
      <c r="D839" s="2" t="s">
        <v>9</v>
      </c>
      <c r="E839" s="2" t="s">
        <v>47</v>
      </c>
      <c r="F839" s="12">
        <v>13</v>
      </c>
      <c r="G839" s="181">
        <v>7</v>
      </c>
      <c r="H839" s="4">
        <f t="shared" si="22"/>
        <v>91</v>
      </c>
    </row>
    <row r="840" spans="1:8" s="31" customFormat="1" x14ac:dyDescent="0.25">
      <c r="A840" s="180"/>
      <c r="B840" s="140">
        <v>196.29999999999998</v>
      </c>
      <c r="C840" s="34" t="s">
        <v>884</v>
      </c>
      <c r="D840" s="3" t="s">
        <v>9</v>
      </c>
      <c r="E840" s="2" t="s">
        <v>47</v>
      </c>
      <c r="F840" s="12">
        <v>13</v>
      </c>
      <c r="G840" s="278">
        <v>7</v>
      </c>
      <c r="H840" s="4">
        <f t="shared" si="22"/>
        <v>91</v>
      </c>
    </row>
    <row r="841" spans="1:8" s="31" customFormat="1" ht="30" x14ac:dyDescent="0.25">
      <c r="A841" s="180"/>
      <c r="B841" s="140">
        <v>196.39999999999998</v>
      </c>
      <c r="C841" s="111" t="s">
        <v>885</v>
      </c>
      <c r="D841" s="3" t="s">
        <v>9</v>
      </c>
      <c r="E841" s="2" t="s">
        <v>33</v>
      </c>
      <c r="F841" s="39">
        <v>0.24</v>
      </c>
      <c r="G841" s="280">
        <v>500</v>
      </c>
      <c r="H841" s="4">
        <f t="shared" si="22"/>
        <v>120</v>
      </c>
    </row>
    <row r="842" spans="1:8" s="31" customFormat="1" ht="30" x14ac:dyDescent="0.25">
      <c r="A842" s="180"/>
      <c r="B842" s="140">
        <v>196.49999999999997</v>
      </c>
      <c r="C842" s="111" t="s">
        <v>886</v>
      </c>
      <c r="D842" s="3" t="s">
        <v>9</v>
      </c>
      <c r="E842" s="2" t="s">
        <v>33</v>
      </c>
      <c r="F842" s="39">
        <v>0.1</v>
      </c>
      <c r="G842" s="280">
        <v>500</v>
      </c>
      <c r="H842" s="4">
        <f t="shared" si="22"/>
        <v>50</v>
      </c>
    </row>
    <row r="843" spans="1:8" s="31" customFormat="1" x14ac:dyDescent="0.25">
      <c r="A843" s="180"/>
      <c r="B843" s="140">
        <v>196.59999999999997</v>
      </c>
      <c r="C843" s="34" t="s">
        <v>887</v>
      </c>
      <c r="D843" s="2" t="s">
        <v>9</v>
      </c>
      <c r="E843" s="2" t="s">
        <v>47</v>
      </c>
      <c r="F843" s="12">
        <v>27.5</v>
      </c>
      <c r="G843" s="181">
        <v>1</v>
      </c>
      <c r="H843" s="4">
        <f t="shared" si="22"/>
        <v>27.5</v>
      </c>
    </row>
    <row r="844" spans="1:8" s="31" customFormat="1" ht="81.75" customHeight="1" x14ac:dyDescent="0.25">
      <c r="A844" s="180"/>
      <c r="B844" s="140">
        <v>196.69999999999996</v>
      </c>
      <c r="C844" s="34" t="s">
        <v>775</v>
      </c>
      <c r="D844" s="3" t="s">
        <v>9</v>
      </c>
      <c r="E844" s="2" t="s">
        <v>46</v>
      </c>
      <c r="F844" s="39">
        <v>11</v>
      </c>
      <c r="G844" s="280">
        <v>5</v>
      </c>
      <c r="H844" s="4">
        <f t="shared" si="22"/>
        <v>55</v>
      </c>
    </row>
    <row r="845" spans="1:8" s="31" customFormat="1" ht="64.5" customHeight="1" x14ac:dyDescent="0.25">
      <c r="A845" s="180"/>
      <c r="B845" s="140">
        <v>196.79999999999995</v>
      </c>
      <c r="C845" s="125" t="s">
        <v>888</v>
      </c>
      <c r="D845" s="3" t="s">
        <v>9</v>
      </c>
      <c r="E845" s="2" t="s">
        <v>33</v>
      </c>
      <c r="F845" s="12">
        <v>3</v>
      </c>
      <c r="G845" s="278">
        <v>100</v>
      </c>
      <c r="H845" s="4">
        <f t="shared" si="22"/>
        <v>300</v>
      </c>
    </row>
    <row r="846" spans="1:8" s="31" customFormat="1" ht="192" customHeight="1" x14ac:dyDescent="0.25">
      <c r="A846" s="180"/>
      <c r="B846" s="140">
        <v>196.89999999999995</v>
      </c>
      <c r="C846" s="26" t="s">
        <v>783</v>
      </c>
      <c r="D846" s="3" t="s">
        <v>9</v>
      </c>
      <c r="E846" s="2" t="s">
        <v>47</v>
      </c>
      <c r="F846" s="12">
        <v>29.5</v>
      </c>
      <c r="G846" s="278">
        <v>24</v>
      </c>
      <c r="H846" s="4">
        <f t="shared" si="22"/>
        <v>708</v>
      </c>
    </row>
    <row r="847" spans="1:8" s="31" customFormat="1" ht="303" customHeight="1" x14ac:dyDescent="0.25">
      <c r="A847" s="180"/>
      <c r="B847" s="39">
        <v>196.1</v>
      </c>
      <c r="C847" s="34" t="s">
        <v>782</v>
      </c>
      <c r="D847" s="3" t="s">
        <v>9</v>
      </c>
      <c r="E847" s="3" t="s">
        <v>47</v>
      </c>
      <c r="F847" s="12">
        <v>10</v>
      </c>
      <c r="G847" s="278">
        <v>125</v>
      </c>
      <c r="H847" s="4">
        <f t="shared" si="22"/>
        <v>1250</v>
      </c>
    </row>
    <row r="848" spans="1:8" s="31" customFormat="1" ht="104.25" customHeight="1" x14ac:dyDescent="0.25">
      <c r="A848" s="180"/>
      <c r="B848" s="39">
        <v>196.11</v>
      </c>
      <c r="C848" s="34" t="s">
        <v>780</v>
      </c>
      <c r="D848" s="3" t="s">
        <v>9</v>
      </c>
      <c r="E848" s="29" t="s">
        <v>47</v>
      </c>
      <c r="F848" s="322">
        <v>10</v>
      </c>
      <c r="G848" s="287">
        <v>108</v>
      </c>
      <c r="H848" s="4">
        <f t="shared" si="22"/>
        <v>1080</v>
      </c>
    </row>
    <row r="849" spans="1:8" s="31" customFormat="1" ht="184.5" customHeight="1" x14ac:dyDescent="0.25">
      <c r="A849" s="250"/>
      <c r="B849" s="39">
        <v>196.12</v>
      </c>
      <c r="C849" s="142" t="s">
        <v>781</v>
      </c>
      <c r="D849" s="3" t="s">
        <v>9</v>
      </c>
      <c r="E849" s="143" t="s">
        <v>47</v>
      </c>
      <c r="F849" s="365">
        <v>5</v>
      </c>
      <c r="G849" s="311">
        <v>61</v>
      </c>
      <c r="H849" s="4">
        <f t="shared" si="22"/>
        <v>305</v>
      </c>
    </row>
    <row r="850" spans="1:8" s="48" customFormat="1" ht="132" customHeight="1" x14ac:dyDescent="0.25">
      <c r="A850" s="217"/>
      <c r="B850" s="39">
        <v>196.13</v>
      </c>
      <c r="C850" s="26" t="s">
        <v>458</v>
      </c>
      <c r="D850" s="12" t="s">
        <v>9</v>
      </c>
      <c r="E850" s="2" t="s">
        <v>33</v>
      </c>
      <c r="F850" s="12">
        <v>0.51</v>
      </c>
      <c r="G850" s="278">
        <v>500</v>
      </c>
      <c r="H850" s="4">
        <f t="shared" si="22"/>
        <v>255</v>
      </c>
    </row>
    <row r="851" spans="1:8" s="48" customFormat="1" ht="30.75" customHeight="1" x14ac:dyDescent="0.25">
      <c r="A851" s="180"/>
      <c r="B851" s="39">
        <v>196.14</v>
      </c>
      <c r="C851" s="49" t="s">
        <v>889</v>
      </c>
      <c r="D851" s="3" t="s">
        <v>9</v>
      </c>
      <c r="E851" s="9" t="s">
        <v>33</v>
      </c>
      <c r="F851" s="351">
        <v>0.11</v>
      </c>
      <c r="G851" s="292">
        <v>500</v>
      </c>
      <c r="H851" s="4">
        <f t="shared" si="22"/>
        <v>55</v>
      </c>
    </row>
    <row r="852" spans="1:8" s="48" customFormat="1" ht="85.5" customHeight="1" x14ac:dyDescent="0.25">
      <c r="A852" s="180"/>
      <c r="B852" s="39">
        <v>196.15</v>
      </c>
      <c r="C852" s="26" t="s">
        <v>890</v>
      </c>
      <c r="D852" s="12" t="s">
        <v>9</v>
      </c>
      <c r="E852" s="9" t="s">
        <v>45</v>
      </c>
      <c r="F852" s="161">
        <v>0.04</v>
      </c>
      <c r="G852" s="284">
        <v>2500</v>
      </c>
      <c r="H852" s="4">
        <f t="shared" si="22"/>
        <v>100</v>
      </c>
    </row>
    <row r="853" spans="1:8" s="48" customFormat="1" ht="74.25" customHeight="1" x14ac:dyDescent="0.25">
      <c r="A853" s="180"/>
      <c r="B853" s="39">
        <v>196.16</v>
      </c>
      <c r="C853" s="26" t="s">
        <v>774</v>
      </c>
      <c r="D853" s="3" t="s">
        <v>9</v>
      </c>
      <c r="E853" s="9" t="s">
        <v>46</v>
      </c>
      <c r="F853" s="161">
        <v>20</v>
      </c>
      <c r="G853" s="284">
        <v>3</v>
      </c>
      <c r="H853" s="4">
        <f t="shared" si="22"/>
        <v>60</v>
      </c>
    </row>
    <row r="854" spans="1:8" s="48" customFormat="1" ht="44.25" customHeight="1" x14ac:dyDescent="0.25">
      <c r="A854" s="180"/>
      <c r="B854" s="39">
        <v>196.17</v>
      </c>
      <c r="C854" s="49" t="s">
        <v>891</v>
      </c>
      <c r="D854" s="3" t="s">
        <v>9</v>
      </c>
      <c r="E854" s="9" t="s">
        <v>33</v>
      </c>
      <c r="F854" s="351">
        <v>0.03</v>
      </c>
      <c r="G854" s="292">
        <v>1000</v>
      </c>
      <c r="H854" s="4">
        <f t="shared" si="22"/>
        <v>30</v>
      </c>
    </row>
    <row r="855" spans="1:8" s="31" customFormat="1" ht="75" customHeight="1" x14ac:dyDescent="0.25">
      <c r="A855" s="180"/>
      <c r="B855" s="39">
        <v>196.18</v>
      </c>
      <c r="C855" s="49" t="s">
        <v>759</v>
      </c>
      <c r="D855" s="3" t="s">
        <v>9</v>
      </c>
      <c r="E855" s="9" t="s">
        <v>33</v>
      </c>
      <c r="F855" s="351">
        <v>0.03</v>
      </c>
      <c r="G855" s="292">
        <v>2000</v>
      </c>
      <c r="H855" s="4">
        <f t="shared" si="22"/>
        <v>60</v>
      </c>
    </row>
    <row r="856" spans="1:8" s="97" customFormat="1" ht="30" x14ac:dyDescent="0.25">
      <c r="A856" s="249"/>
      <c r="B856" s="39">
        <v>196.19</v>
      </c>
      <c r="C856" s="80" t="s">
        <v>460</v>
      </c>
      <c r="D856" s="3" t="s">
        <v>9</v>
      </c>
      <c r="E856" s="82" t="s">
        <v>45</v>
      </c>
      <c r="F856" s="347">
        <v>0.6</v>
      </c>
      <c r="G856" s="259">
        <v>1550</v>
      </c>
      <c r="H856" s="4">
        <f t="shared" si="22"/>
        <v>930</v>
      </c>
    </row>
    <row r="857" spans="1:8" s="31" customFormat="1" ht="137.25" customHeight="1" x14ac:dyDescent="0.25">
      <c r="A857" s="180"/>
      <c r="B857" s="39">
        <v>196.2</v>
      </c>
      <c r="C857" s="26" t="s">
        <v>415</v>
      </c>
      <c r="D857" s="2" t="s">
        <v>9</v>
      </c>
      <c r="E857" s="9" t="s">
        <v>47</v>
      </c>
      <c r="F857" s="161">
        <v>8.5500000000000007</v>
      </c>
      <c r="G857" s="284">
        <v>15</v>
      </c>
      <c r="H857" s="4">
        <f t="shared" si="22"/>
        <v>128.25</v>
      </c>
    </row>
    <row r="858" spans="1:8" s="31" customFormat="1" ht="61.5" customHeight="1" x14ac:dyDescent="0.25">
      <c r="A858" s="180"/>
      <c r="B858" s="39">
        <v>196.21</v>
      </c>
      <c r="C858" s="26" t="s">
        <v>751</v>
      </c>
      <c r="D858" s="3" t="s">
        <v>9</v>
      </c>
      <c r="E858" s="9" t="s">
        <v>47</v>
      </c>
      <c r="F858" s="161">
        <v>10.5</v>
      </c>
      <c r="G858" s="284">
        <v>2</v>
      </c>
      <c r="H858" s="4">
        <f t="shared" si="22"/>
        <v>21</v>
      </c>
    </row>
    <row r="859" spans="1:8" ht="61.5" customHeight="1" x14ac:dyDescent="0.25">
      <c r="A859" s="180"/>
      <c r="B859" s="39">
        <v>196.22</v>
      </c>
      <c r="C859" s="26" t="s">
        <v>416</v>
      </c>
      <c r="D859" s="2" t="s">
        <v>9</v>
      </c>
      <c r="E859" s="2" t="s">
        <v>47</v>
      </c>
      <c r="F859" s="12">
        <v>19</v>
      </c>
      <c r="G859" s="181">
        <v>6</v>
      </c>
      <c r="H859" s="4">
        <f t="shared" si="22"/>
        <v>114</v>
      </c>
    </row>
    <row r="860" spans="1:8" ht="35.25" customHeight="1" x14ac:dyDescent="0.25">
      <c r="A860" s="180"/>
      <c r="B860" s="39">
        <v>196.23</v>
      </c>
      <c r="C860" s="49" t="s">
        <v>417</v>
      </c>
      <c r="D860" s="3" t="s">
        <v>9</v>
      </c>
      <c r="E860" s="9" t="s">
        <v>45</v>
      </c>
      <c r="F860" s="351">
        <v>0.2</v>
      </c>
      <c r="G860" s="292">
        <v>250</v>
      </c>
      <c r="H860" s="4">
        <f t="shared" si="22"/>
        <v>50</v>
      </c>
    </row>
    <row r="861" spans="1:8" s="65" customFormat="1" ht="34.5" customHeight="1" x14ac:dyDescent="0.25">
      <c r="A861" s="180"/>
      <c r="B861" s="39">
        <v>196.24</v>
      </c>
      <c r="C861" s="26" t="s">
        <v>282</v>
      </c>
      <c r="D861" s="3" t="s">
        <v>9</v>
      </c>
      <c r="E861" s="9" t="s">
        <v>46</v>
      </c>
      <c r="F861" s="161">
        <v>139</v>
      </c>
      <c r="G861" s="284">
        <v>1</v>
      </c>
      <c r="H861" s="4">
        <f t="shared" si="22"/>
        <v>139</v>
      </c>
    </row>
    <row r="862" spans="1:8" s="65" customFormat="1" ht="36" customHeight="1" x14ac:dyDescent="0.25">
      <c r="A862" s="249"/>
      <c r="B862" s="39">
        <v>196.25</v>
      </c>
      <c r="C862" s="80" t="s">
        <v>461</v>
      </c>
      <c r="D862" s="3" t="s">
        <v>9</v>
      </c>
      <c r="E862" s="82" t="s">
        <v>33</v>
      </c>
      <c r="F862" s="347">
        <v>0.01</v>
      </c>
      <c r="G862" s="259">
        <v>1000</v>
      </c>
      <c r="H862" s="4">
        <f t="shared" si="22"/>
        <v>10</v>
      </c>
    </row>
    <row r="863" spans="1:8" s="65" customFormat="1" ht="33" customHeight="1" x14ac:dyDescent="0.25">
      <c r="A863" s="249"/>
      <c r="B863" s="39">
        <v>196.26</v>
      </c>
      <c r="C863" s="80" t="s">
        <v>462</v>
      </c>
      <c r="D863" s="3" t="s">
        <v>9</v>
      </c>
      <c r="E863" s="82" t="s">
        <v>45</v>
      </c>
      <c r="F863" s="347">
        <v>0.1</v>
      </c>
      <c r="G863" s="259">
        <v>250</v>
      </c>
      <c r="H863" s="4">
        <f t="shared" si="22"/>
        <v>25</v>
      </c>
    </row>
    <row r="864" spans="1:8" s="65" customFormat="1" ht="30" x14ac:dyDescent="0.25">
      <c r="A864" s="249"/>
      <c r="B864" s="39">
        <v>196.27</v>
      </c>
      <c r="C864" s="80" t="s">
        <v>463</v>
      </c>
      <c r="D864" s="3" t="s">
        <v>9</v>
      </c>
      <c r="E864" s="82" t="s">
        <v>33</v>
      </c>
      <c r="F864" s="347">
        <v>0.21</v>
      </c>
      <c r="G864" s="259">
        <v>100</v>
      </c>
      <c r="H864" s="4">
        <f t="shared" si="22"/>
        <v>21</v>
      </c>
    </row>
    <row r="865" spans="1:8" s="65" customFormat="1" ht="33.75" customHeight="1" x14ac:dyDescent="0.25">
      <c r="A865" s="249"/>
      <c r="B865" s="39">
        <v>196.28</v>
      </c>
      <c r="C865" s="80" t="s">
        <v>464</v>
      </c>
      <c r="D865" s="3" t="s">
        <v>9</v>
      </c>
      <c r="E865" s="82" t="s">
        <v>33</v>
      </c>
      <c r="F865" s="347">
        <v>4.8</v>
      </c>
      <c r="G865" s="259">
        <v>25</v>
      </c>
      <c r="H865" s="4">
        <f t="shared" si="22"/>
        <v>120</v>
      </c>
    </row>
    <row r="866" spans="1:8" s="65" customFormat="1" ht="30" x14ac:dyDescent="0.25">
      <c r="A866" s="249"/>
      <c r="B866" s="39">
        <v>196.29</v>
      </c>
      <c r="C866" s="80" t="s">
        <v>465</v>
      </c>
      <c r="D866" s="3" t="s">
        <v>9</v>
      </c>
      <c r="E866" s="82" t="s">
        <v>33</v>
      </c>
      <c r="F866" s="347">
        <v>0.21</v>
      </c>
      <c r="G866" s="259">
        <v>100</v>
      </c>
      <c r="H866" s="4">
        <f t="shared" si="22"/>
        <v>21</v>
      </c>
    </row>
    <row r="867" spans="1:8" s="65" customFormat="1" ht="30" x14ac:dyDescent="0.25">
      <c r="A867" s="249"/>
      <c r="B867" s="39">
        <v>196.3</v>
      </c>
      <c r="C867" s="80" t="s">
        <v>466</v>
      </c>
      <c r="D867" s="3" t="s">
        <v>9</v>
      </c>
      <c r="E867" s="82" t="s">
        <v>33</v>
      </c>
      <c r="F867" s="347">
        <v>0.23</v>
      </c>
      <c r="G867" s="259">
        <v>100</v>
      </c>
      <c r="H867" s="4">
        <f t="shared" si="22"/>
        <v>23</v>
      </c>
    </row>
    <row r="868" spans="1:8" s="97" customFormat="1" ht="30" x14ac:dyDescent="0.25">
      <c r="A868" s="215"/>
      <c r="B868" s="39">
        <v>196.31</v>
      </c>
      <c r="C868" s="71" t="s">
        <v>508</v>
      </c>
      <c r="D868" s="3" t="s">
        <v>9</v>
      </c>
      <c r="E868" s="72" t="s">
        <v>33</v>
      </c>
      <c r="F868" s="163">
        <v>0.15</v>
      </c>
      <c r="G868" s="179">
        <v>500</v>
      </c>
      <c r="H868" s="4">
        <f t="shared" si="22"/>
        <v>75</v>
      </c>
    </row>
    <row r="869" spans="1:8" s="97" customFormat="1" x14ac:dyDescent="0.25">
      <c r="A869" s="236"/>
      <c r="B869" s="39">
        <v>196.32</v>
      </c>
      <c r="C869" s="69" t="s">
        <v>765</v>
      </c>
      <c r="D869" s="70" t="s">
        <v>9</v>
      </c>
      <c r="E869" s="70" t="s">
        <v>46</v>
      </c>
      <c r="F869" s="162">
        <v>8</v>
      </c>
      <c r="G869" s="258">
        <v>1</v>
      </c>
      <c r="H869" s="4">
        <f t="shared" si="22"/>
        <v>8</v>
      </c>
    </row>
    <row r="870" spans="1:8" s="97" customFormat="1" x14ac:dyDescent="0.25">
      <c r="A870" s="236"/>
      <c r="B870" s="39">
        <v>196.33</v>
      </c>
      <c r="C870" s="69" t="s">
        <v>764</v>
      </c>
      <c r="D870" s="70" t="s">
        <v>9</v>
      </c>
      <c r="E870" s="70" t="s">
        <v>46</v>
      </c>
      <c r="F870" s="162">
        <v>10</v>
      </c>
      <c r="G870" s="258">
        <v>1</v>
      </c>
      <c r="H870" s="4">
        <f t="shared" si="22"/>
        <v>10</v>
      </c>
    </row>
    <row r="871" spans="1:8" s="97" customFormat="1" x14ac:dyDescent="0.25">
      <c r="A871" s="236"/>
      <c r="B871" s="39">
        <v>196.34</v>
      </c>
      <c r="C871" s="69" t="s">
        <v>760</v>
      </c>
      <c r="D871" s="70" t="s">
        <v>9</v>
      </c>
      <c r="E871" s="70" t="s">
        <v>45</v>
      </c>
      <c r="F871" s="162">
        <v>1.1399999999999999</v>
      </c>
      <c r="G871" s="258">
        <v>200</v>
      </c>
      <c r="H871" s="4">
        <f t="shared" si="22"/>
        <v>227.99999999999997</v>
      </c>
    </row>
    <row r="872" spans="1:8" s="97" customFormat="1" x14ac:dyDescent="0.25">
      <c r="A872" s="236"/>
      <c r="B872" s="39">
        <v>196.35</v>
      </c>
      <c r="C872" s="69" t="s">
        <v>761</v>
      </c>
      <c r="D872" s="70" t="s">
        <v>9</v>
      </c>
      <c r="E872" s="70" t="s">
        <v>46</v>
      </c>
      <c r="F872" s="162">
        <v>88</v>
      </c>
      <c r="G872" s="258">
        <v>1</v>
      </c>
      <c r="H872" s="4">
        <f t="shared" si="22"/>
        <v>88</v>
      </c>
    </row>
    <row r="873" spans="1:8" s="97" customFormat="1" x14ac:dyDescent="0.25">
      <c r="A873" s="236"/>
      <c r="B873" s="39">
        <v>196.36</v>
      </c>
      <c r="C873" s="69" t="s">
        <v>762</v>
      </c>
      <c r="D873" s="70" t="s">
        <v>9</v>
      </c>
      <c r="E873" s="70" t="s">
        <v>46</v>
      </c>
      <c r="F873" s="162">
        <v>272</v>
      </c>
      <c r="G873" s="258">
        <v>1</v>
      </c>
      <c r="H873" s="4">
        <f t="shared" si="22"/>
        <v>272</v>
      </c>
    </row>
    <row r="874" spans="1:8" s="65" customFormat="1" ht="30.75" customHeight="1" x14ac:dyDescent="0.25">
      <c r="A874" s="180"/>
      <c r="B874" s="39">
        <v>196.370000000001</v>
      </c>
      <c r="C874" s="14" t="s">
        <v>848</v>
      </c>
      <c r="D874" s="2" t="s">
        <v>9</v>
      </c>
      <c r="E874" s="186" t="s">
        <v>45</v>
      </c>
      <c r="F874" s="254">
        <v>0.05</v>
      </c>
      <c r="G874" s="244">
        <v>1000</v>
      </c>
      <c r="H874" s="347">
        <f t="shared" si="22"/>
        <v>50</v>
      </c>
    </row>
    <row r="875" spans="1:8" ht="24.75" customHeight="1" x14ac:dyDescent="0.25">
      <c r="A875" s="217"/>
      <c r="B875" s="39">
        <v>196.38000000000099</v>
      </c>
      <c r="C875" s="323" t="s">
        <v>910</v>
      </c>
      <c r="D875" s="72" t="s">
        <v>9</v>
      </c>
      <c r="E875" s="70" t="s">
        <v>46</v>
      </c>
      <c r="F875" s="322">
        <v>75</v>
      </c>
      <c r="G875" s="29">
        <v>1</v>
      </c>
      <c r="H875" s="322">
        <v>75</v>
      </c>
    </row>
    <row r="876" spans="1:8" ht="26.25" customHeight="1" x14ac:dyDescent="0.25">
      <c r="A876" s="324"/>
      <c r="B876" s="39">
        <v>196.39000000000101</v>
      </c>
      <c r="C876" s="323" t="s">
        <v>911</v>
      </c>
      <c r="D876" s="3" t="s">
        <v>9</v>
      </c>
      <c r="E876" s="321" t="s">
        <v>912</v>
      </c>
      <c r="F876" s="322">
        <v>0.9</v>
      </c>
      <c r="G876" s="3">
        <v>200</v>
      </c>
      <c r="H876" s="12">
        <f>F876*G876</f>
        <v>180</v>
      </c>
    </row>
    <row r="877" spans="1:8" s="65" customFormat="1" ht="30.75" customHeight="1" x14ac:dyDescent="0.25">
      <c r="A877" s="180"/>
      <c r="B877" s="39">
        <v>196.400000000001</v>
      </c>
      <c r="C877" s="14" t="s">
        <v>849</v>
      </c>
      <c r="D877" s="2" t="s">
        <v>9</v>
      </c>
      <c r="E877" s="186" t="s">
        <v>45</v>
      </c>
      <c r="F877" s="254">
        <v>0.3</v>
      </c>
      <c r="G877" s="244">
        <v>250</v>
      </c>
      <c r="H877" s="347">
        <f>F877*G877</f>
        <v>75</v>
      </c>
    </row>
    <row r="878" spans="1:8" s="97" customFormat="1" ht="30" x14ac:dyDescent="0.25">
      <c r="A878" s="180"/>
      <c r="B878" s="39">
        <v>196.41000000000099</v>
      </c>
      <c r="C878" s="26" t="s">
        <v>209</v>
      </c>
      <c r="D878" s="3" t="s">
        <v>9</v>
      </c>
      <c r="E878" s="2" t="s">
        <v>33</v>
      </c>
      <c r="F878" s="12">
        <v>1</v>
      </c>
      <c r="G878" s="181">
        <v>100</v>
      </c>
      <c r="H878" s="4">
        <f>F878*G878</f>
        <v>100</v>
      </c>
    </row>
    <row r="879" spans="1:8" x14ac:dyDescent="0.25">
      <c r="A879" s="236"/>
      <c r="B879" s="39">
        <v>196.42000000000101</v>
      </c>
      <c r="C879" s="69" t="s">
        <v>763</v>
      </c>
      <c r="D879" s="70" t="s">
        <v>9</v>
      </c>
      <c r="E879" s="70" t="s">
        <v>47</v>
      </c>
      <c r="F879" s="162">
        <v>180</v>
      </c>
      <c r="G879" s="258">
        <v>1</v>
      </c>
      <c r="H879" s="4">
        <f>F879*G879</f>
        <v>180</v>
      </c>
    </row>
    <row r="880" spans="1:8" s="191" customFormat="1" x14ac:dyDescent="0.25">
      <c r="A880" s="218"/>
      <c r="B880" s="137"/>
      <c r="C880" s="105" t="s">
        <v>211</v>
      </c>
      <c r="D880" s="109"/>
      <c r="E880" s="104">
        <v>196</v>
      </c>
      <c r="F880" s="107"/>
      <c r="G880" s="279"/>
      <c r="H880" s="107">
        <f>SUM(H838:H879)</f>
        <v>7619.75</v>
      </c>
    </row>
    <row r="881" spans="1:8" s="65" customFormat="1" ht="42" customHeight="1" x14ac:dyDescent="0.25">
      <c r="A881" s="217">
        <v>197</v>
      </c>
      <c r="B881" s="39"/>
      <c r="C881" s="88" t="s">
        <v>493</v>
      </c>
      <c r="D881" s="3" t="s">
        <v>9</v>
      </c>
      <c r="E881" s="9" t="s">
        <v>494</v>
      </c>
      <c r="F881" s="161">
        <v>0.2</v>
      </c>
      <c r="G881" s="284">
        <v>2000</v>
      </c>
      <c r="H881" s="10">
        <f>F881*G881</f>
        <v>400</v>
      </c>
    </row>
    <row r="882" spans="1:8" s="191" customFormat="1" x14ac:dyDescent="0.25">
      <c r="A882" s="228"/>
      <c r="B882" s="131"/>
      <c r="C882" s="105" t="s">
        <v>211</v>
      </c>
      <c r="D882" s="109"/>
      <c r="E882" s="104">
        <v>197</v>
      </c>
      <c r="F882" s="348"/>
      <c r="G882" s="283"/>
      <c r="H882" s="121">
        <f>SUM(H881)</f>
        <v>400</v>
      </c>
    </row>
    <row r="883" spans="1:8" s="97" customFormat="1" ht="36" customHeight="1" x14ac:dyDescent="0.25">
      <c r="A883" s="217">
        <v>200</v>
      </c>
      <c r="B883" s="39"/>
      <c r="C883" s="14" t="s">
        <v>923</v>
      </c>
      <c r="D883" s="2" t="s">
        <v>9</v>
      </c>
      <c r="E883" s="186" t="s">
        <v>40</v>
      </c>
      <c r="F883" s="254">
        <v>0.4</v>
      </c>
      <c r="G883" s="244">
        <v>500</v>
      </c>
      <c r="H883" s="347">
        <f>F883*G883</f>
        <v>200</v>
      </c>
    </row>
    <row r="884" spans="1:8" s="191" customFormat="1" x14ac:dyDescent="0.25">
      <c r="A884" s="228"/>
      <c r="B884" s="131"/>
      <c r="C884" s="105" t="s">
        <v>211</v>
      </c>
      <c r="D884" s="109"/>
      <c r="E884" s="104">
        <v>200</v>
      </c>
      <c r="F884" s="348"/>
      <c r="G884" s="283"/>
      <c r="H884" s="121">
        <f>SUM(H883)</f>
        <v>200</v>
      </c>
    </row>
    <row r="885" spans="1:8" s="31" customFormat="1" ht="27.75" customHeight="1" x14ac:dyDescent="0.25">
      <c r="A885" s="217">
        <v>201</v>
      </c>
      <c r="B885" s="39"/>
      <c r="C885" s="95" t="s">
        <v>922</v>
      </c>
      <c r="D885" s="2" t="s">
        <v>9</v>
      </c>
      <c r="E885" s="186" t="s">
        <v>40</v>
      </c>
      <c r="F885" s="254">
        <v>0.2</v>
      </c>
      <c r="G885" s="244">
        <v>1000</v>
      </c>
      <c r="H885" s="254">
        <f>F885*G885</f>
        <v>200</v>
      </c>
    </row>
    <row r="886" spans="1:8" s="191" customFormat="1" x14ac:dyDescent="0.25">
      <c r="A886" s="228"/>
      <c r="B886" s="131"/>
      <c r="C886" s="105" t="s">
        <v>211</v>
      </c>
      <c r="D886" s="109"/>
      <c r="E886" s="104">
        <v>201</v>
      </c>
      <c r="F886" s="348"/>
      <c r="G886" s="283"/>
      <c r="H886" s="121">
        <f>SUM(H885)</f>
        <v>200</v>
      </c>
    </row>
    <row r="887" spans="1:8" s="65" customFormat="1" ht="32.25" customHeight="1" x14ac:dyDescent="0.25">
      <c r="A887" s="217">
        <v>202</v>
      </c>
      <c r="B887" s="39"/>
      <c r="C887" s="81" t="s">
        <v>641</v>
      </c>
      <c r="D887" s="72" t="s">
        <v>9</v>
      </c>
      <c r="E887" s="70" t="s">
        <v>507</v>
      </c>
      <c r="F887" s="162">
        <v>350</v>
      </c>
      <c r="G887" s="258">
        <v>1000</v>
      </c>
      <c r="H887" s="162">
        <v>700</v>
      </c>
    </row>
    <row r="888" spans="1:8" s="191" customFormat="1" x14ac:dyDescent="0.25">
      <c r="A888" s="228"/>
      <c r="B888" s="131"/>
      <c r="C888" s="105" t="s">
        <v>211</v>
      </c>
      <c r="D888" s="109"/>
      <c r="E888" s="104">
        <v>202</v>
      </c>
      <c r="F888" s="348"/>
      <c r="G888" s="283"/>
      <c r="H888" s="121">
        <f>SUM(H887)</f>
        <v>700</v>
      </c>
    </row>
    <row r="889" spans="1:8" ht="30" x14ac:dyDescent="0.25">
      <c r="A889" s="217">
        <v>203</v>
      </c>
      <c r="B889" s="214"/>
      <c r="C889" s="81" t="s">
        <v>831</v>
      </c>
      <c r="D889" s="82" t="s">
        <v>9</v>
      </c>
      <c r="E889" s="96" t="s">
        <v>45</v>
      </c>
      <c r="F889" s="254">
        <v>80</v>
      </c>
      <c r="G889" s="231">
        <v>10</v>
      </c>
      <c r="H889" s="185">
        <f>F889*G889</f>
        <v>800</v>
      </c>
    </row>
    <row r="890" spans="1:8" s="191" customFormat="1" x14ac:dyDescent="0.25">
      <c r="A890" s="228"/>
      <c r="B890" s="131"/>
      <c r="C890" s="105" t="s">
        <v>211</v>
      </c>
      <c r="D890" s="109"/>
      <c r="E890" s="104">
        <v>203</v>
      </c>
      <c r="F890" s="348"/>
      <c r="G890" s="283"/>
      <c r="H890" s="121">
        <f>SUM(H889)</f>
        <v>800</v>
      </c>
    </row>
    <row r="891" spans="1:8" x14ac:dyDescent="0.25">
      <c r="A891" s="217">
        <v>204</v>
      </c>
      <c r="B891" s="214"/>
      <c r="C891" s="81" t="s">
        <v>830</v>
      </c>
      <c r="D891" s="82" t="s">
        <v>9</v>
      </c>
      <c r="E891" s="96" t="s">
        <v>45</v>
      </c>
      <c r="F891" s="254">
        <v>60</v>
      </c>
      <c r="G891" s="231">
        <v>10</v>
      </c>
      <c r="H891" s="185">
        <f>F891*G891</f>
        <v>600</v>
      </c>
    </row>
    <row r="892" spans="1:8" s="191" customFormat="1" x14ac:dyDescent="0.25">
      <c r="A892" s="228"/>
      <c r="B892" s="131"/>
      <c r="C892" s="105" t="s">
        <v>211</v>
      </c>
      <c r="D892" s="109"/>
      <c r="E892" s="104">
        <v>204</v>
      </c>
      <c r="F892" s="348"/>
      <c r="G892" s="283"/>
      <c r="H892" s="121">
        <f>SUM(H891)</f>
        <v>600</v>
      </c>
    </row>
    <row r="893" spans="1:8" x14ac:dyDescent="0.25">
      <c r="A893" s="217">
        <v>209</v>
      </c>
      <c r="B893" s="2"/>
      <c r="C893" s="7" t="s">
        <v>119</v>
      </c>
      <c r="D893" s="3"/>
      <c r="E893" s="2"/>
      <c r="F893" s="12"/>
      <c r="G893" s="278"/>
      <c r="H893" s="10"/>
    </row>
    <row r="894" spans="1:8" ht="30" x14ac:dyDescent="0.25">
      <c r="A894" s="180"/>
      <c r="B894" s="2">
        <v>209.1</v>
      </c>
      <c r="C894" s="144" t="s">
        <v>776</v>
      </c>
      <c r="D894" s="12" t="s">
        <v>9</v>
      </c>
      <c r="E894" s="2" t="s">
        <v>31</v>
      </c>
      <c r="F894" s="366">
        <v>0.33</v>
      </c>
      <c r="G894" s="278">
        <v>2200</v>
      </c>
      <c r="H894" s="10">
        <f t="shared" ref="H894:H902" si="23">F894*G894</f>
        <v>726</v>
      </c>
    </row>
    <row r="895" spans="1:8" ht="30" x14ac:dyDescent="0.25">
      <c r="A895" s="180"/>
      <c r="B895" s="2">
        <v>209.2</v>
      </c>
      <c r="C895" s="144" t="s">
        <v>564</v>
      </c>
      <c r="D895" s="12" t="s">
        <v>9</v>
      </c>
      <c r="E895" s="2" t="s">
        <v>31</v>
      </c>
      <c r="F895" s="366">
        <v>0.33</v>
      </c>
      <c r="G895" s="278">
        <v>200</v>
      </c>
      <c r="H895" s="10">
        <f t="shared" si="23"/>
        <v>66</v>
      </c>
    </row>
    <row r="896" spans="1:8" ht="30" x14ac:dyDescent="0.25">
      <c r="A896" s="229"/>
      <c r="B896" s="2">
        <v>209.29999999999998</v>
      </c>
      <c r="C896" s="125" t="s">
        <v>419</v>
      </c>
      <c r="D896" s="3" t="s">
        <v>9</v>
      </c>
      <c r="E896" s="18" t="s">
        <v>31</v>
      </c>
      <c r="F896" s="322">
        <v>1.56</v>
      </c>
      <c r="G896" s="287">
        <v>140</v>
      </c>
      <c r="H896" s="10">
        <f t="shared" si="23"/>
        <v>218.4</v>
      </c>
    </row>
    <row r="897" spans="1:398" s="6" customFormat="1" ht="30" x14ac:dyDescent="0.25">
      <c r="A897" s="180"/>
      <c r="B897" s="2">
        <v>209.39999999999998</v>
      </c>
      <c r="C897" s="145" t="s">
        <v>630</v>
      </c>
      <c r="D897" s="3" t="s">
        <v>9</v>
      </c>
      <c r="E897" s="9" t="s">
        <v>31</v>
      </c>
      <c r="F897" s="39">
        <v>0.23</v>
      </c>
      <c r="G897" s="284">
        <v>3000</v>
      </c>
      <c r="H897" s="10">
        <f t="shared" si="23"/>
        <v>690</v>
      </c>
    </row>
    <row r="898" spans="1:398" ht="75.75" customHeight="1" x14ac:dyDescent="0.25">
      <c r="A898" s="180"/>
      <c r="B898" s="2">
        <v>209.49999999999997</v>
      </c>
      <c r="C898" s="34" t="s">
        <v>420</v>
      </c>
      <c r="D898" s="3" t="s">
        <v>9</v>
      </c>
      <c r="E898" s="9" t="s">
        <v>31</v>
      </c>
      <c r="F898" s="39">
        <v>0.23</v>
      </c>
      <c r="G898" s="284">
        <v>640</v>
      </c>
      <c r="H898" s="10">
        <f t="shared" si="23"/>
        <v>147.20000000000002</v>
      </c>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c r="BV898" s="36"/>
      <c r="BW898" s="36"/>
      <c r="BX898" s="36"/>
      <c r="BY898" s="36"/>
      <c r="BZ898" s="36"/>
      <c r="CA898" s="36"/>
      <c r="CB898" s="36"/>
      <c r="CC898" s="36"/>
      <c r="CD898" s="36"/>
      <c r="CE898" s="36"/>
      <c r="CF898" s="36"/>
      <c r="CG898" s="36"/>
      <c r="CH898" s="36"/>
      <c r="CI898" s="36"/>
      <c r="CJ898" s="36"/>
      <c r="CK898" s="36"/>
      <c r="CL898" s="36"/>
      <c r="CM898" s="36"/>
      <c r="CN898" s="36"/>
      <c r="CO898" s="36"/>
      <c r="CP898" s="36"/>
      <c r="CQ898" s="36"/>
      <c r="CR898" s="36"/>
      <c r="CS898" s="36"/>
      <c r="CT898" s="36"/>
      <c r="CU898" s="36"/>
      <c r="CV898" s="36"/>
      <c r="CW898" s="36"/>
      <c r="CX898" s="36"/>
      <c r="CY898" s="36"/>
      <c r="CZ898" s="36"/>
      <c r="DA898" s="36"/>
      <c r="DB898" s="36"/>
      <c r="DC898" s="36"/>
      <c r="DD898" s="36"/>
      <c r="DE898" s="36"/>
      <c r="DF898" s="36"/>
      <c r="DG898" s="36"/>
      <c r="DH898" s="36"/>
      <c r="DI898" s="36"/>
      <c r="DJ898" s="36"/>
      <c r="DK898" s="36"/>
      <c r="DL898" s="36"/>
      <c r="DM898" s="36"/>
      <c r="DN898" s="36"/>
      <c r="DO898" s="36"/>
      <c r="DP898" s="36"/>
      <c r="DQ898" s="36"/>
      <c r="DR898" s="36"/>
      <c r="DS898" s="36"/>
      <c r="DT898" s="36"/>
      <c r="DU898" s="36"/>
      <c r="DV898" s="36"/>
      <c r="DW898" s="36"/>
      <c r="DX898" s="36"/>
      <c r="DY898" s="36"/>
      <c r="DZ898" s="36"/>
      <c r="EA898" s="36"/>
      <c r="EB898" s="36"/>
      <c r="EC898" s="36"/>
      <c r="ED898" s="36"/>
      <c r="EE898" s="36"/>
      <c r="EF898" s="36"/>
      <c r="EG898" s="36"/>
      <c r="EH898" s="36"/>
      <c r="EI898" s="36"/>
      <c r="EJ898" s="36"/>
      <c r="EK898" s="36"/>
      <c r="EL898" s="36"/>
      <c r="EM898" s="36"/>
      <c r="EN898" s="36"/>
      <c r="EO898" s="36"/>
      <c r="EP898" s="36"/>
      <c r="EQ898" s="36"/>
      <c r="ER898" s="36"/>
      <c r="ES898" s="36"/>
      <c r="ET898" s="36"/>
      <c r="EU898" s="36"/>
      <c r="EV898" s="36"/>
      <c r="EW898" s="36"/>
      <c r="EX898" s="36"/>
      <c r="EY898" s="36"/>
      <c r="EZ898" s="36"/>
      <c r="FA898" s="36"/>
      <c r="FB898" s="36"/>
      <c r="FC898" s="36"/>
      <c r="FD898" s="36"/>
      <c r="FE898" s="36"/>
      <c r="FF898" s="36"/>
      <c r="FG898" s="36"/>
      <c r="FH898" s="36"/>
      <c r="FI898" s="36"/>
      <c r="FJ898" s="36"/>
      <c r="FK898" s="36"/>
      <c r="FL898" s="36"/>
      <c r="FM898" s="36"/>
      <c r="FN898" s="36"/>
      <c r="FO898" s="36"/>
      <c r="FP898" s="36"/>
      <c r="FQ898" s="36"/>
      <c r="FR898" s="36"/>
      <c r="FS898" s="36"/>
      <c r="FT898" s="36"/>
      <c r="FU898" s="36"/>
      <c r="FV898" s="36"/>
      <c r="FW898" s="36"/>
      <c r="FX898" s="36"/>
      <c r="FY898" s="36"/>
      <c r="FZ898" s="36"/>
      <c r="GA898" s="36"/>
      <c r="GB898" s="36"/>
      <c r="GC898" s="36"/>
      <c r="GD898" s="36"/>
      <c r="GE898" s="36"/>
      <c r="GF898" s="36"/>
      <c r="GG898" s="36"/>
      <c r="GH898" s="36"/>
      <c r="GI898" s="36"/>
      <c r="GJ898" s="36"/>
      <c r="GK898" s="36"/>
      <c r="GL898" s="36"/>
      <c r="GM898" s="36"/>
      <c r="GN898" s="36"/>
      <c r="GO898" s="36"/>
      <c r="GP898" s="36"/>
      <c r="GQ898" s="36"/>
      <c r="GR898" s="36"/>
      <c r="GS898" s="36"/>
      <c r="GT898" s="36"/>
      <c r="GU898" s="36"/>
      <c r="GV898" s="36"/>
      <c r="GW898" s="36"/>
      <c r="GX898" s="36"/>
      <c r="GY898" s="36"/>
      <c r="GZ898" s="36"/>
      <c r="HA898" s="36"/>
      <c r="HB898" s="36"/>
      <c r="HC898" s="36"/>
      <c r="HD898" s="36"/>
      <c r="HE898" s="36"/>
      <c r="HF898" s="36"/>
      <c r="HG898" s="36"/>
      <c r="HH898" s="36"/>
      <c r="HI898" s="36"/>
      <c r="HJ898" s="36"/>
      <c r="HK898" s="36"/>
      <c r="HL898" s="36"/>
      <c r="HM898" s="36"/>
      <c r="HN898" s="36"/>
      <c r="HO898" s="36"/>
      <c r="HP898" s="36"/>
      <c r="HQ898" s="36"/>
      <c r="HR898" s="36"/>
      <c r="HS898" s="36"/>
      <c r="HT898" s="36"/>
      <c r="HU898" s="36"/>
      <c r="HV898" s="36"/>
      <c r="HW898" s="36"/>
      <c r="HX898" s="36"/>
      <c r="HY898" s="36"/>
      <c r="HZ898" s="36"/>
      <c r="IA898" s="36"/>
      <c r="IB898" s="36"/>
      <c r="IC898" s="36"/>
      <c r="ID898" s="36"/>
      <c r="IE898" s="36"/>
      <c r="IF898" s="36"/>
      <c r="IG898" s="36"/>
      <c r="IH898" s="36"/>
      <c r="II898" s="36"/>
      <c r="IJ898" s="36"/>
      <c r="IK898" s="36"/>
      <c r="IL898" s="36"/>
      <c r="IM898" s="36"/>
      <c r="IN898" s="36"/>
      <c r="IO898" s="36"/>
      <c r="IP898" s="36"/>
      <c r="IQ898" s="36"/>
      <c r="IR898" s="36"/>
      <c r="IS898" s="36"/>
      <c r="IT898" s="36"/>
      <c r="IU898" s="36"/>
      <c r="IV898" s="36"/>
      <c r="IW898" s="36"/>
      <c r="IX898" s="36"/>
      <c r="IY898" s="36"/>
      <c r="IZ898" s="36"/>
      <c r="JA898" s="36"/>
      <c r="JB898" s="36"/>
      <c r="JC898" s="36"/>
      <c r="JD898" s="36"/>
      <c r="JE898" s="36"/>
      <c r="JF898" s="36"/>
      <c r="JG898" s="36"/>
      <c r="JH898" s="36"/>
      <c r="JI898" s="36"/>
      <c r="JJ898" s="36"/>
      <c r="JK898" s="36"/>
      <c r="JL898" s="36"/>
      <c r="JM898" s="36"/>
      <c r="JN898" s="36"/>
      <c r="JO898" s="36"/>
      <c r="JP898" s="36"/>
      <c r="JQ898" s="36"/>
      <c r="JR898" s="36"/>
      <c r="JS898" s="36"/>
      <c r="JT898" s="36"/>
      <c r="JU898" s="36"/>
      <c r="JV898" s="36"/>
      <c r="JW898" s="36"/>
      <c r="JX898" s="36"/>
      <c r="JY898" s="36"/>
      <c r="JZ898" s="36"/>
      <c r="KA898" s="36"/>
      <c r="KB898" s="36"/>
      <c r="KC898" s="36"/>
      <c r="KD898" s="36"/>
      <c r="KE898" s="36"/>
      <c r="KF898" s="36"/>
      <c r="KG898" s="36"/>
      <c r="KH898" s="36"/>
      <c r="KI898" s="36"/>
      <c r="KJ898" s="36"/>
      <c r="KK898" s="36"/>
      <c r="KL898" s="36"/>
      <c r="KM898" s="36"/>
      <c r="KN898" s="36"/>
      <c r="KO898" s="36"/>
      <c r="KP898" s="36"/>
      <c r="KQ898" s="36"/>
      <c r="KR898" s="36"/>
      <c r="KS898" s="36"/>
      <c r="KT898" s="36"/>
      <c r="KU898" s="36"/>
      <c r="KV898" s="36"/>
      <c r="KW898" s="36"/>
      <c r="KX898" s="36"/>
      <c r="KY898" s="36"/>
      <c r="KZ898" s="36"/>
      <c r="LA898" s="36"/>
      <c r="LB898" s="36"/>
      <c r="LC898" s="36"/>
      <c r="LD898" s="36"/>
      <c r="LE898" s="36"/>
      <c r="LF898" s="36"/>
      <c r="LG898" s="36"/>
      <c r="LH898" s="36"/>
      <c r="LI898" s="36"/>
      <c r="LJ898" s="36"/>
      <c r="LK898" s="36"/>
      <c r="LL898" s="36"/>
      <c r="LM898" s="36"/>
      <c r="LN898" s="36"/>
      <c r="LO898" s="36"/>
      <c r="LP898" s="36"/>
      <c r="LQ898" s="36"/>
      <c r="LR898" s="36"/>
      <c r="LS898" s="36"/>
      <c r="LT898" s="36"/>
      <c r="LU898" s="36"/>
      <c r="LV898" s="36"/>
      <c r="LW898" s="36"/>
      <c r="LX898" s="36"/>
      <c r="LY898" s="36"/>
      <c r="LZ898" s="36"/>
      <c r="MA898" s="36"/>
      <c r="MB898" s="36"/>
      <c r="MC898" s="36"/>
      <c r="MD898" s="36"/>
      <c r="ME898" s="36"/>
      <c r="MF898" s="36"/>
      <c r="MG898" s="36"/>
      <c r="MH898" s="36"/>
      <c r="MI898" s="36"/>
      <c r="MJ898" s="36"/>
      <c r="MK898" s="36"/>
      <c r="ML898" s="36"/>
      <c r="MM898" s="36"/>
      <c r="MN898" s="36"/>
      <c r="MO898" s="36"/>
      <c r="MP898" s="36"/>
      <c r="MQ898" s="36"/>
      <c r="MR898" s="36"/>
      <c r="MS898" s="36"/>
      <c r="MT898" s="36"/>
      <c r="MU898" s="36"/>
      <c r="MV898" s="36"/>
      <c r="MW898" s="36"/>
      <c r="MX898" s="36"/>
      <c r="MY898" s="36"/>
      <c r="MZ898" s="36"/>
      <c r="NA898" s="36"/>
      <c r="NB898" s="36"/>
      <c r="NC898" s="36"/>
      <c r="ND898" s="36"/>
      <c r="NE898" s="36"/>
      <c r="NF898" s="36"/>
      <c r="NG898" s="36"/>
      <c r="NH898" s="36"/>
      <c r="NI898" s="36"/>
      <c r="NJ898" s="36"/>
      <c r="NK898" s="36"/>
      <c r="NL898" s="36"/>
      <c r="NM898" s="36"/>
      <c r="NN898" s="36"/>
      <c r="NO898" s="36"/>
      <c r="NP898" s="36"/>
      <c r="NQ898" s="36"/>
      <c r="NR898" s="36"/>
      <c r="NS898" s="36"/>
      <c r="NT898" s="36"/>
      <c r="NU898" s="36"/>
      <c r="NV898" s="36"/>
      <c r="NW898" s="36"/>
      <c r="NX898" s="36"/>
      <c r="NY898" s="36"/>
      <c r="NZ898" s="36"/>
      <c r="OA898" s="36"/>
      <c r="OB898" s="36"/>
      <c r="OC898" s="36"/>
      <c r="OD898" s="36"/>
      <c r="OE898" s="36"/>
      <c r="OF898" s="36"/>
      <c r="OG898" s="36"/>
      <c r="OH898" s="36"/>
    </row>
    <row r="899" spans="1:398" s="6" customFormat="1" ht="55.5" customHeight="1" x14ac:dyDescent="0.25">
      <c r="A899" s="229"/>
      <c r="B899" s="2">
        <v>209.59999999999997</v>
      </c>
      <c r="C899" s="34" t="s">
        <v>421</v>
      </c>
      <c r="D899" s="3" t="s">
        <v>9</v>
      </c>
      <c r="E899" s="18" t="s">
        <v>31</v>
      </c>
      <c r="F899" s="322">
        <v>0.16</v>
      </c>
      <c r="G899" s="286">
        <v>1100</v>
      </c>
      <c r="H899" s="10">
        <f t="shared" si="23"/>
        <v>176</v>
      </c>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62"/>
      <c r="AU899" s="62"/>
      <c r="AV899" s="62"/>
      <c r="AW899" s="62"/>
      <c r="AX899" s="62"/>
      <c r="AY899" s="62"/>
      <c r="AZ899" s="62"/>
      <c r="BA899" s="62"/>
      <c r="BB899" s="62"/>
      <c r="BC899" s="62"/>
      <c r="BD899" s="62"/>
      <c r="BE899" s="62"/>
      <c r="BF899" s="62"/>
      <c r="BG899" s="62"/>
      <c r="BH899" s="62"/>
      <c r="BI899" s="62"/>
      <c r="BJ899" s="62"/>
      <c r="BK899" s="62"/>
      <c r="BL899" s="62"/>
      <c r="BM899" s="62"/>
      <c r="BN899" s="62"/>
      <c r="BO899" s="62"/>
      <c r="BP899" s="62"/>
      <c r="BQ899" s="62"/>
      <c r="BR899" s="62"/>
      <c r="BS899" s="62"/>
      <c r="BT899" s="62"/>
      <c r="BU899" s="62"/>
      <c r="BV899" s="62"/>
      <c r="BW899" s="62"/>
      <c r="BX899" s="62"/>
      <c r="BY899" s="62"/>
      <c r="BZ899" s="62"/>
      <c r="CA899" s="62"/>
      <c r="CB899" s="62"/>
      <c r="CC899" s="62"/>
      <c r="CD899" s="62"/>
      <c r="CE899" s="62"/>
      <c r="CF899" s="62"/>
      <c r="CG899" s="62"/>
      <c r="CH899" s="62"/>
      <c r="CI899" s="62"/>
      <c r="CJ899" s="62"/>
      <c r="CK899" s="62"/>
      <c r="CL899" s="62"/>
      <c r="CM899" s="62"/>
      <c r="CN899" s="62"/>
      <c r="CO899" s="62"/>
      <c r="CP899" s="62"/>
      <c r="CQ899" s="62"/>
      <c r="CR899" s="62"/>
      <c r="CS899" s="62"/>
      <c r="CT899" s="62"/>
      <c r="CU899" s="62"/>
      <c r="CV899" s="62"/>
      <c r="CW899" s="62"/>
      <c r="CX899" s="62"/>
      <c r="CY899" s="62"/>
      <c r="CZ899" s="62"/>
      <c r="DA899" s="62"/>
      <c r="DB899" s="62"/>
      <c r="DC899" s="62"/>
      <c r="DD899" s="62"/>
      <c r="DE899" s="62"/>
      <c r="DF899" s="62"/>
      <c r="DG899" s="62"/>
      <c r="DH899" s="62"/>
      <c r="DI899" s="62"/>
      <c r="DJ899" s="62"/>
      <c r="DK899" s="62"/>
      <c r="DL899" s="62"/>
      <c r="DM899" s="62"/>
      <c r="DN899" s="62"/>
      <c r="DO899" s="62"/>
      <c r="DP899" s="62"/>
      <c r="DQ899" s="62"/>
      <c r="DR899" s="62"/>
      <c r="DS899" s="62"/>
      <c r="DT899" s="62"/>
      <c r="DU899" s="62"/>
      <c r="DV899" s="62"/>
      <c r="DW899" s="62"/>
      <c r="DX899" s="62"/>
      <c r="DY899" s="62"/>
      <c r="DZ899" s="62"/>
      <c r="EA899" s="62"/>
      <c r="EB899" s="62"/>
      <c r="EC899" s="62"/>
      <c r="ED899" s="62"/>
      <c r="EE899" s="62"/>
      <c r="EF899" s="62"/>
      <c r="EG899" s="62"/>
      <c r="EH899" s="62"/>
      <c r="EI899" s="62"/>
      <c r="EJ899" s="62"/>
      <c r="EK899" s="62"/>
      <c r="EL899" s="62"/>
      <c r="EM899" s="62"/>
      <c r="EN899" s="62"/>
      <c r="EO899" s="62"/>
      <c r="EP899" s="62"/>
      <c r="EQ899" s="62"/>
      <c r="ER899" s="62"/>
      <c r="ES899" s="62"/>
      <c r="ET899" s="62"/>
      <c r="EU899" s="62"/>
      <c r="EV899" s="62"/>
      <c r="EW899" s="62"/>
      <c r="EX899" s="62"/>
      <c r="EY899" s="62"/>
      <c r="EZ899" s="62"/>
      <c r="FA899" s="62"/>
      <c r="FB899" s="62"/>
      <c r="FC899" s="62"/>
      <c r="FD899" s="62"/>
      <c r="FE899" s="62"/>
      <c r="FF899" s="62"/>
      <c r="FG899" s="62"/>
      <c r="FH899" s="62"/>
      <c r="FI899" s="62"/>
      <c r="FJ899" s="62"/>
      <c r="FK899" s="62"/>
      <c r="FL899" s="62"/>
      <c r="FM899" s="62"/>
      <c r="FN899" s="62"/>
      <c r="FO899" s="62"/>
      <c r="FP899" s="62"/>
      <c r="FQ899" s="62"/>
      <c r="FR899" s="62"/>
      <c r="FS899" s="62"/>
      <c r="FT899" s="62"/>
      <c r="FU899" s="62"/>
      <c r="FV899" s="62"/>
      <c r="FW899" s="62"/>
      <c r="FX899" s="62"/>
      <c r="FY899" s="62"/>
      <c r="FZ899" s="62"/>
      <c r="GA899" s="62"/>
      <c r="GB899" s="62"/>
      <c r="GC899" s="62"/>
      <c r="GD899" s="62"/>
      <c r="GE899" s="62"/>
      <c r="GF899" s="62"/>
      <c r="GG899" s="62"/>
      <c r="GH899" s="62"/>
      <c r="GI899" s="62"/>
      <c r="GJ899" s="62"/>
      <c r="GK899" s="62"/>
      <c r="GL899" s="62"/>
      <c r="GM899" s="62"/>
      <c r="GN899" s="62"/>
      <c r="GO899" s="62"/>
      <c r="GP899" s="62"/>
      <c r="GQ899" s="62"/>
      <c r="GR899" s="62"/>
      <c r="GS899" s="62"/>
      <c r="GT899" s="62"/>
      <c r="GU899" s="62"/>
      <c r="GV899" s="62"/>
      <c r="GW899" s="62"/>
      <c r="GX899" s="62"/>
      <c r="GY899" s="62"/>
      <c r="GZ899" s="62"/>
      <c r="HA899" s="62"/>
      <c r="HB899" s="62"/>
      <c r="HC899" s="62"/>
      <c r="HD899" s="62"/>
      <c r="HE899" s="62"/>
      <c r="HF899" s="62"/>
      <c r="HG899" s="62"/>
      <c r="HH899" s="62"/>
      <c r="HI899" s="62"/>
      <c r="HJ899" s="62"/>
      <c r="HK899" s="62"/>
      <c r="HL899" s="62"/>
      <c r="HM899" s="62"/>
      <c r="HN899" s="62"/>
      <c r="HO899" s="62"/>
      <c r="HP899" s="62"/>
      <c r="HQ899" s="62"/>
      <c r="HR899" s="62"/>
      <c r="HS899" s="62"/>
      <c r="HT899" s="62"/>
      <c r="HU899" s="62"/>
      <c r="HV899" s="62"/>
      <c r="HW899" s="62"/>
      <c r="HX899" s="62"/>
      <c r="HY899" s="62"/>
      <c r="HZ899" s="62"/>
      <c r="IA899" s="62"/>
      <c r="IB899" s="62"/>
      <c r="IC899" s="62"/>
      <c r="ID899" s="62"/>
      <c r="IE899" s="62"/>
      <c r="IF899" s="62"/>
      <c r="IG899" s="62"/>
      <c r="IH899" s="62"/>
      <c r="II899" s="62"/>
      <c r="IJ899" s="62"/>
      <c r="IK899" s="62"/>
      <c r="IL899" s="62"/>
      <c r="IM899" s="62"/>
      <c r="IN899" s="62"/>
      <c r="IO899" s="62"/>
      <c r="IP899" s="62"/>
      <c r="IQ899" s="62"/>
      <c r="IR899" s="62"/>
      <c r="IS899" s="62"/>
      <c r="IT899" s="62"/>
      <c r="IU899" s="62"/>
      <c r="IV899" s="62"/>
      <c r="IW899" s="62"/>
      <c r="IX899" s="62"/>
      <c r="IY899" s="62"/>
      <c r="IZ899" s="62"/>
      <c r="JA899" s="62"/>
      <c r="JB899" s="62"/>
      <c r="JC899" s="62"/>
      <c r="JD899" s="62"/>
      <c r="JE899" s="62"/>
      <c r="JF899" s="62"/>
      <c r="JG899" s="62"/>
      <c r="JH899" s="62"/>
      <c r="JI899" s="62"/>
      <c r="JJ899" s="62"/>
      <c r="JK899" s="62"/>
      <c r="JL899" s="62"/>
      <c r="JM899" s="62"/>
      <c r="JN899" s="62"/>
      <c r="JO899" s="62"/>
      <c r="JP899" s="62"/>
      <c r="JQ899" s="62"/>
      <c r="JR899" s="62"/>
      <c r="JS899" s="62"/>
      <c r="JT899" s="62"/>
      <c r="JU899" s="62"/>
      <c r="JV899" s="62"/>
      <c r="JW899" s="62"/>
      <c r="JX899" s="62"/>
      <c r="JY899" s="62"/>
      <c r="JZ899" s="62"/>
      <c r="KA899" s="62"/>
      <c r="KB899" s="62"/>
      <c r="KC899" s="62"/>
      <c r="KD899" s="62"/>
      <c r="KE899" s="62"/>
      <c r="KF899" s="62"/>
      <c r="KG899" s="62"/>
      <c r="KH899" s="62"/>
      <c r="KI899" s="62"/>
      <c r="KJ899" s="62"/>
      <c r="KK899" s="62"/>
      <c r="KL899" s="62"/>
      <c r="KM899" s="62"/>
      <c r="KN899" s="62"/>
      <c r="KO899" s="62"/>
      <c r="KP899" s="62"/>
      <c r="KQ899" s="62"/>
      <c r="KR899" s="62"/>
      <c r="KS899" s="62"/>
      <c r="KT899" s="62"/>
      <c r="KU899" s="62"/>
      <c r="KV899" s="62"/>
      <c r="KW899" s="62"/>
      <c r="KX899" s="62"/>
      <c r="KY899" s="62"/>
      <c r="KZ899" s="62"/>
      <c r="LA899" s="62"/>
      <c r="LB899" s="62"/>
      <c r="LC899" s="62"/>
      <c r="LD899" s="62"/>
      <c r="LE899" s="62"/>
      <c r="LF899" s="62"/>
      <c r="LG899" s="62"/>
      <c r="LH899" s="62"/>
      <c r="LI899" s="62"/>
      <c r="LJ899" s="62"/>
      <c r="LK899" s="62"/>
      <c r="LL899" s="62"/>
      <c r="LM899" s="62"/>
      <c r="LN899" s="62"/>
      <c r="LO899" s="62"/>
      <c r="LP899" s="62"/>
      <c r="LQ899" s="62"/>
      <c r="LR899" s="62"/>
      <c r="LS899" s="62"/>
      <c r="LT899" s="62"/>
      <c r="LU899" s="62"/>
      <c r="LV899" s="62"/>
      <c r="LW899" s="62"/>
      <c r="LX899" s="62"/>
      <c r="LY899" s="62"/>
      <c r="LZ899" s="62"/>
      <c r="MA899" s="62"/>
      <c r="MB899" s="62"/>
      <c r="MC899" s="62"/>
      <c r="MD899" s="62"/>
      <c r="ME899" s="62"/>
      <c r="MF899" s="62"/>
      <c r="MG899" s="62"/>
      <c r="MH899" s="62"/>
      <c r="MI899" s="62"/>
      <c r="MJ899" s="62"/>
      <c r="MK899" s="62"/>
      <c r="ML899" s="62"/>
      <c r="MM899" s="62"/>
      <c r="MN899" s="62"/>
      <c r="MO899" s="62"/>
      <c r="MP899" s="62"/>
      <c r="MQ899" s="62"/>
      <c r="MR899" s="62"/>
      <c r="MS899" s="62"/>
      <c r="MT899" s="62"/>
      <c r="MU899" s="62"/>
      <c r="MV899" s="62"/>
      <c r="MW899" s="62"/>
      <c r="MX899" s="62"/>
      <c r="MY899" s="62"/>
      <c r="MZ899" s="62"/>
      <c r="NA899" s="62"/>
      <c r="NB899" s="62"/>
      <c r="NC899" s="62"/>
      <c r="ND899" s="62"/>
      <c r="NE899" s="62"/>
      <c r="NF899" s="62"/>
      <c r="NG899" s="62"/>
      <c r="NH899" s="62"/>
      <c r="NI899" s="62"/>
      <c r="NJ899" s="62"/>
      <c r="NK899" s="62"/>
      <c r="NL899" s="62"/>
      <c r="NM899" s="62"/>
      <c r="NN899" s="62"/>
      <c r="NO899" s="62"/>
      <c r="NP899" s="62"/>
      <c r="NQ899" s="62"/>
      <c r="NR899" s="62"/>
      <c r="NS899" s="62"/>
      <c r="NT899" s="62"/>
      <c r="NU899" s="62"/>
      <c r="NV899" s="62"/>
      <c r="NW899" s="62"/>
      <c r="NX899" s="62"/>
      <c r="NY899" s="62"/>
      <c r="NZ899" s="62"/>
      <c r="OA899" s="62"/>
      <c r="OB899" s="62"/>
      <c r="OC899" s="62"/>
      <c r="OD899" s="62"/>
      <c r="OE899" s="62"/>
      <c r="OF899" s="62"/>
      <c r="OG899" s="62"/>
      <c r="OH899" s="62"/>
    </row>
    <row r="900" spans="1:398" ht="30" x14ac:dyDescent="0.25">
      <c r="A900" s="217"/>
      <c r="B900" s="2">
        <v>209.69999999999996</v>
      </c>
      <c r="C900" s="68" t="s">
        <v>418</v>
      </c>
      <c r="D900" s="3" t="s">
        <v>9</v>
      </c>
      <c r="E900" s="18" t="s">
        <v>31</v>
      </c>
      <c r="F900" s="322">
        <v>0.3</v>
      </c>
      <c r="G900" s="287">
        <v>100</v>
      </c>
      <c r="H900" s="10">
        <f t="shared" si="23"/>
        <v>30</v>
      </c>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c r="BV900" s="36"/>
      <c r="BW900" s="36"/>
      <c r="BX900" s="36"/>
      <c r="BY900" s="36"/>
      <c r="BZ900" s="36"/>
      <c r="CA900" s="36"/>
      <c r="CB900" s="36"/>
      <c r="CC900" s="36"/>
      <c r="CD900" s="36"/>
      <c r="CE900" s="36"/>
      <c r="CF900" s="36"/>
      <c r="CG900" s="36"/>
      <c r="CH900" s="36"/>
      <c r="CI900" s="36"/>
      <c r="CJ900" s="36"/>
      <c r="CK900" s="36"/>
      <c r="CL900" s="36"/>
      <c r="CM900" s="36"/>
      <c r="CN900" s="36"/>
      <c r="CO900" s="36"/>
      <c r="CP900" s="36"/>
      <c r="CQ900" s="36"/>
      <c r="CR900" s="36"/>
      <c r="CS900" s="36"/>
      <c r="CT900" s="36"/>
      <c r="CU900" s="36"/>
      <c r="CV900" s="36"/>
      <c r="CW900" s="36"/>
      <c r="CX900" s="36"/>
      <c r="CY900" s="36"/>
      <c r="CZ900" s="36"/>
      <c r="DA900" s="36"/>
      <c r="DB900" s="36"/>
      <c r="DC900" s="36"/>
      <c r="DD900" s="36"/>
      <c r="DE900" s="36"/>
      <c r="DF900" s="36"/>
      <c r="DG900" s="36"/>
      <c r="DH900" s="36"/>
      <c r="DI900" s="36"/>
      <c r="DJ900" s="36"/>
      <c r="DK900" s="36"/>
      <c r="DL900" s="36"/>
      <c r="DM900" s="36"/>
      <c r="DN900" s="36"/>
      <c r="DO900" s="36"/>
      <c r="DP900" s="36"/>
      <c r="DQ900" s="36"/>
      <c r="DR900" s="36"/>
      <c r="DS900" s="36"/>
      <c r="DT900" s="36"/>
      <c r="DU900" s="36"/>
      <c r="DV900" s="36"/>
      <c r="DW900" s="36"/>
      <c r="DX900" s="36"/>
      <c r="DY900" s="36"/>
      <c r="DZ900" s="36"/>
      <c r="EA900" s="36"/>
      <c r="EB900" s="36"/>
      <c r="EC900" s="36"/>
      <c r="ED900" s="36"/>
      <c r="EE900" s="36"/>
      <c r="EF900" s="36"/>
      <c r="EG900" s="36"/>
      <c r="EH900" s="36"/>
      <c r="EI900" s="36"/>
      <c r="EJ900" s="36"/>
      <c r="EK900" s="36"/>
      <c r="EL900" s="36"/>
      <c r="EM900" s="36"/>
      <c r="EN900" s="36"/>
      <c r="EO900" s="36"/>
      <c r="EP900" s="36"/>
      <c r="EQ900" s="36"/>
      <c r="ER900" s="36"/>
      <c r="ES900" s="36"/>
      <c r="ET900" s="36"/>
      <c r="EU900" s="36"/>
      <c r="EV900" s="36"/>
      <c r="EW900" s="36"/>
      <c r="EX900" s="36"/>
      <c r="EY900" s="36"/>
      <c r="EZ900" s="36"/>
      <c r="FA900" s="36"/>
      <c r="FB900" s="36"/>
      <c r="FC900" s="36"/>
      <c r="FD900" s="36"/>
      <c r="FE900" s="36"/>
      <c r="FF900" s="36"/>
    </row>
    <row r="901" spans="1:398" ht="99" customHeight="1" x14ac:dyDescent="0.25">
      <c r="A901" s="180"/>
      <c r="B901" s="2">
        <v>209.79999999999995</v>
      </c>
      <c r="C901" s="34" t="s">
        <v>422</v>
      </c>
      <c r="D901" s="3" t="s">
        <v>9</v>
      </c>
      <c r="E901" s="9" t="s">
        <v>31</v>
      </c>
      <c r="F901" s="12">
        <v>0.3</v>
      </c>
      <c r="G901" s="284">
        <v>4020</v>
      </c>
      <c r="H901" s="10">
        <f t="shared" si="23"/>
        <v>1206</v>
      </c>
    </row>
    <row r="902" spans="1:398" s="6" customFormat="1" ht="30" x14ac:dyDescent="0.25">
      <c r="A902" s="180"/>
      <c r="B902" s="2">
        <v>209.89999999999995</v>
      </c>
      <c r="C902" s="34" t="s">
        <v>777</v>
      </c>
      <c r="D902" s="3" t="s">
        <v>9</v>
      </c>
      <c r="E902" s="9" t="s">
        <v>31</v>
      </c>
      <c r="F902" s="351">
        <v>0.16</v>
      </c>
      <c r="G902" s="292">
        <v>2900</v>
      </c>
      <c r="H902" s="10">
        <f t="shared" si="23"/>
        <v>464</v>
      </c>
    </row>
    <row r="903" spans="1:398" x14ac:dyDescent="0.25">
      <c r="A903" s="228"/>
      <c r="B903" s="127"/>
      <c r="C903" s="105" t="s">
        <v>211</v>
      </c>
      <c r="D903" s="109"/>
      <c r="E903" s="104">
        <v>209</v>
      </c>
      <c r="F903" s="107"/>
      <c r="G903" s="279"/>
      <c r="H903" s="107">
        <f>SUM(H894:H902)</f>
        <v>3723.6000000000004</v>
      </c>
    </row>
    <row r="904" spans="1:398" x14ac:dyDescent="0.25">
      <c r="A904" s="217">
        <v>210</v>
      </c>
      <c r="B904" s="2"/>
      <c r="C904" s="7" t="s">
        <v>120</v>
      </c>
      <c r="D904" s="3"/>
      <c r="E904" s="9"/>
      <c r="F904" s="161"/>
      <c r="G904" s="284"/>
      <c r="H904" s="10"/>
    </row>
    <row r="905" spans="1:398" x14ac:dyDescent="0.25">
      <c r="A905" s="180"/>
      <c r="B905" s="2">
        <v>210.1</v>
      </c>
      <c r="C905" s="34" t="s">
        <v>758</v>
      </c>
      <c r="D905" s="5" t="s">
        <v>9</v>
      </c>
      <c r="E905" s="9" t="s">
        <v>31</v>
      </c>
      <c r="F905" s="12">
        <v>0.04</v>
      </c>
      <c r="G905" s="284">
        <v>1050</v>
      </c>
      <c r="H905" s="10">
        <f t="shared" ref="H905:H914" si="24">F905*G905</f>
        <v>42</v>
      </c>
    </row>
    <row r="906" spans="1:398" ht="132" customHeight="1" x14ac:dyDescent="0.25">
      <c r="A906" s="180"/>
      <c r="B906" s="2">
        <v>210.2</v>
      </c>
      <c r="C906" s="34" t="s">
        <v>757</v>
      </c>
      <c r="D906" s="5" t="s">
        <v>9</v>
      </c>
      <c r="E906" s="9" t="s">
        <v>31</v>
      </c>
      <c r="F906" s="12">
        <v>0.05</v>
      </c>
      <c r="G906" s="284">
        <v>350</v>
      </c>
      <c r="H906" s="10">
        <f t="shared" si="24"/>
        <v>17.5</v>
      </c>
    </row>
    <row r="907" spans="1:398" ht="117.75" customHeight="1" x14ac:dyDescent="0.25">
      <c r="A907" s="243"/>
      <c r="B907" s="2">
        <v>210.29999999999998</v>
      </c>
      <c r="C907" s="146" t="s">
        <v>121</v>
      </c>
      <c r="D907" s="5" t="s">
        <v>9</v>
      </c>
      <c r="E907" s="91" t="s">
        <v>31</v>
      </c>
      <c r="F907" s="367">
        <v>0.08</v>
      </c>
      <c r="G907" s="308">
        <v>260</v>
      </c>
      <c r="H907" s="10">
        <f t="shared" si="24"/>
        <v>20.8</v>
      </c>
    </row>
    <row r="908" spans="1:398" s="63" customFormat="1" x14ac:dyDescent="0.25">
      <c r="A908" s="243"/>
      <c r="B908" s="2">
        <v>210.39999999999998</v>
      </c>
      <c r="C908" s="90" t="s">
        <v>492</v>
      </c>
      <c r="D908" s="5" t="s">
        <v>9</v>
      </c>
      <c r="E908" s="91" t="s">
        <v>31</v>
      </c>
      <c r="F908" s="367">
        <v>0.12</v>
      </c>
      <c r="G908" s="308">
        <v>100</v>
      </c>
      <c r="H908" s="10">
        <f t="shared" si="24"/>
        <v>12</v>
      </c>
    </row>
    <row r="909" spans="1:398" ht="118.5" customHeight="1" x14ac:dyDescent="0.25">
      <c r="A909" s="180"/>
      <c r="B909" s="2">
        <v>210.49999999999997</v>
      </c>
      <c r="C909" s="34" t="s">
        <v>122</v>
      </c>
      <c r="D909" s="5" t="s">
        <v>9</v>
      </c>
      <c r="E909" s="9" t="s">
        <v>31</v>
      </c>
      <c r="F909" s="161">
        <v>0.03</v>
      </c>
      <c r="G909" s="284">
        <v>450</v>
      </c>
      <c r="H909" s="10">
        <f t="shared" si="24"/>
        <v>13.5</v>
      </c>
    </row>
    <row r="910" spans="1:398" s="63" customFormat="1" ht="154.5" customHeight="1" x14ac:dyDescent="0.25">
      <c r="A910" s="180"/>
      <c r="B910" s="2">
        <v>210.59999999999997</v>
      </c>
      <c r="C910" s="34" t="s">
        <v>123</v>
      </c>
      <c r="D910" s="5" t="s">
        <v>9</v>
      </c>
      <c r="E910" s="9" t="s">
        <v>31</v>
      </c>
      <c r="F910" s="161">
        <v>0.03</v>
      </c>
      <c r="G910" s="284">
        <v>700</v>
      </c>
      <c r="H910" s="10">
        <f t="shared" si="24"/>
        <v>21</v>
      </c>
    </row>
    <row r="911" spans="1:398" s="65" customFormat="1" ht="72" customHeight="1" x14ac:dyDescent="0.25">
      <c r="A911" s="180"/>
      <c r="B911" s="2">
        <v>210.69999999999996</v>
      </c>
      <c r="C911" s="34" t="s">
        <v>124</v>
      </c>
      <c r="D911" s="5" t="s">
        <v>9</v>
      </c>
      <c r="E911" s="9" t="s">
        <v>31</v>
      </c>
      <c r="F911" s="12">
        <v>0.03</v>
      </c>
      <c r="G911" s="284">
        <v>1100</v>
      </c>
      <c r="H911" s="10">
        <f t="shared" si="24"/>
        <v>33</v>
      </c>
    </row>
    <row r="912" spans="1:398" s="6" customFormat="1" x14ac:dyDescent="0.25">
      <c r="A912" s="180"/>
      <c r="B912" s="2">
        <v>210.79999999999995</v>
      </c>
      <c r="C912" s="34" t="s">
        <v>125</v>
      </c>
      <c r="D912" s="5" t="s">
        <v>9</v>
      </c>
      <c r="E912" s="9" t="s">
        <v>31</v>
      </c>
      <c r="F912" s="12">
        <v>0.03</v>
      </c>
      <c r="G912" s="284">
        <v>2</v>
      </c>
      <c r="H912" s="10">
        <f t="shared" si="24"/>
        <v>0.06</v>
      </c>
    </row>
    <row r="913" spans="1:8" s="6" customFormat="1" ht="30" x14ac:dyDescent="0.25">
      <c r="A913" s="180"/>
      <c r="B913" s="2">
        <v>210.89999999999995</v>
      </c>
      <c r="C913" s="34" t="s">
        <v>778</v>
      </c>
      <c r="D913" s="5" t="s">
        <v>9</v>
      </c>
      <c r="E913" s="2" t="s">
        <v>31</v>
      </c>
      <c r="F913" s="12">
        <v>0.03</v>
      </c>
      <c r="G913" s="278">
        <v>200</v>
      </c>
      <c r="H913" s="10">
        <f t="shared" si="24"/>
        <v>6</v>
      </c>
    </row>
    <row r="914" spans="1:8" ht="69" customHeight="1" x14ac:dyDescent="0.25">
      <c r="A914" s="180"/>
      <c r="B914" s="39">
        <v>210.1</v>
      </c>
      <c r="C914" s="34" t="s">
        <v>126</v>
      </c>
      <c r="D914" s="12" t="s">
        <v>9</v>
      </c>
      <c r="E914" s="2" t="s">
        <v>31</v>
      </c>
      <c r="F914" s="10">
        <v>5</v>
      </c>
      <c r="G914" s="278">
        <v>6</v>
      </c>
      <c r="H914" s="10">
        <f t="shared" si="24"/>
        <v>30</v>
      </c>
    </row>
    <row r="915" spans="1:8" s="6" customFormat="1" x14ac:dyDescent="0.25">
      <c r="A915" s="218"/>
      <c r="B915" s="137"/>
      <c r="C915" s="105" t="s">
        <v>211</v>
      </c>
      <c r="D915" s="120"/>
      <c r="E915" s="104">
        <v>210</v>
      </c>
      <c r="F915" s="107"/>
      <c r="G915" s="279"/>
      <c r="H915" s="107">
        <f>SUM(H905:H914)</f>
        <v>195.86</v>
      </c>
    </row>
    <row r="916" spans="1:8" s="6" customFormat="1" x14ac:dyDescent="0.25">
      <c r="A916" s="217">
        <v>211</v>
      </c>
      <c r="B916" s="33"/>
      <c r="C916" s="50" t="s">
        <v>230</v>
      </c>
      <c r="D916" s="3"/>
      <c r="E916" s="45"/>
      <c r="F916" s="161"/>
      <c r="G916" s="284"/>
      <c r="H916" s="10"/>
    </row>
    <row r="917" spans="1:8" s="6" customFormat="1" ht="92.25" customHeight="1" x14ac:dyDescent="0.25">
      <c r="A917" s="180"/>
      <c r="B917" s="2">
        <v>211.1</v>
      </c>
      <c r="C917" s="26" t="s">
        <v>631</v>
      </c>
      <c r="D917" s="12" t="s">
        <v>9</v>
      </c>
      <c r="E917" s="9" t="s">
        <v>31</v>
      </c>
      <c r="F917" s="161">
        <v>0.06</v>
      </c>
      <c r="G917" s="284">
        <v>2880</v>
      </c>
      <c r="H917" s="10">
        <f t="shared" ref="H917:H922" si="25">G917*F917</f>
        <v>172.79999999999998</v>
      </c>
    </row>
    <row r="918" spans="1:8" s="6" customFormat="1" ht="45" x14ac:dyDescent="0.25">
      <c r="A918" s="180"/>
      <c r="B918" s="18">
        <v>211.2</v>
      </c>
      <c r="C918" s="34" t="s">
        <v>565</v>
      </c>
      <c r="D918" s="12" t="s">
        <v>9</v>
      </c>
      <c r="E918" s="9" t="s">
        <v>31</v>
      </c>
      <c r="F918" s="161">
        <v>0.03</v>
      </c>
      <c r="G918" s="284">
        <v>14000</v>
      </c>
      <c r="H918" s="10">
        <f t="shared" si="25"/>
        <v>420</v>
      </c>
    </row>
    <row r="919" spans="1:8" s="31" customFormat="1" ht="284.25" customHeight="1" x14ac:dyDescent="0.25">
      <c r="A919" s="180"/>
      <c r="B919" s="18">
        <v>211.29999999999998</v>
      </c>
      <c r="C919" s="34" t="s">
        <v>566</v>
      </c>
      <c r="D919" s="12" t="s">
        <v>9</v>
      </c>
      <c r="E919" s="9" t="s">
        <v>31</v>
      </c>
      <c r="F919" s="161">
        <v>0.01</v>
      </c>
      <c r="G919" s="284">
        <v>43000</v>
      </c>
      <c r="H919" s="10">
        <f t="shared" si="25"/>
        <v>430</v>
      </c>
    </row>
    <row r="920" spans="1:8" s="6" customFormat="1" ht="192.75" customHeight="1" x14ac:dyDescent="0.25">
      <c r="A920" s="180"/>
      <c r="B920" s="18">
        <v>211.39999999999998</v>
      </c>
      <c r="C920" s="26" t="s">
        <v>784</v>
      </c>
      <c r="D920" s="12" t="s">
        <v>9</v>
      </c>
      <c r="E920" s="45" t="s">
        <v>31</v>
      </c>
      <c r="F920" s="161">
        <v>0.05</v>
      </c>
      <c r="G920" s="284">
        <v>7680</v>
      </c>
      <c r="H920" s="10">
        <f t="shared" si="25"/>
        <v>384</v>
      </c>
    </row>
    <row r="921" spans="1:8" s="6" customFormat="1" ht="239.25" customHeight="1" x14ac:dyDescent="0.25">
      <c r="A921" s="180"/>
      <c r="B921" s="18">
        <v>211.49999999999997</v>
      </c>
      <c r="C921" s="34" t="s">
        <v>567</v>
      </c>
      <c r="D921" s="12" t="s">
        <v>9</v>
      </c>
      <c r="E921" s="9" t="s">
        <v>31</v>
      </c>
      <c r="F921" s="351">
        <v>0.02</v>
      </c>
      <c r="G921" s="292">
        <v>19000</v>
      </c>
      <c r="H921" s="10">
        <f t="shared" si="25"/>
        <v>380</v>
      </c>
    </row>
    <row r="922" spans="1:8" ht="163.5" customHeight="1" x14ac:dyDescent="0.25">
      <c r="A922" s="180"/>
      <c r="B922" s="18">
        <v>211.59999999999997</v>
      </c>
      <c r="C922" s="26" t="s">
        <v>632</v>
      </c>
      <c r="D922" s="12" t="s">
        <v>9</v>
      </c>
      <c r="E922" s="9" t="s">
        <v>31</v>
      </c>
      <c r="F922" s="161">
        <v>0.06</v>
      </c>
      <c r="G922" s="284">
        <v>8200</v>
      </c>
      <c r="H922" s="10">
        <f t="shared" si="25"/>
        <v>492</v>
      </c>
    </row>
    <row r="923" spans="1:8" s="65" customFormat="1" x14ac:dyDescent="0.25">
      <c r="A923" s="237"/>
      <c r="B923" s="18">
        <v>211.69999999999996</v>
      </c>
      <c r="C923" s="67" t="s">
        <v>127</v>
      </c>
      <c r="D923" s="3"/>
      <c r="E923" s="9"/>
      <c r="F923" s="351"/>
      <c r="G923" s="292"/>
      <c r="H923" s="10"/>
    </row>
    <row r="924" spans="1:8" s="6" customFormat="1" ht="60" x14ac:dyDescent="0.25">
      <c r="A924" s="180"/>
      <c r="B924" s="18">
        <v>211.79999999999995</v>
      </c>
      <c r="C924" s="34" t="s">
        <v>808</v>
      </c>
      <c r="D924" s="12" t="s">
        <v>9</v>
      </c>
      <c r="E924" s="9" t="s">
        <v>31</v>
      </c>
      <c r="F924" s="351">
        <v>0.08</v>
      </c>
      <c r="G924" s="280">
        <v>33120</v>
      </c>
      <c r="H924" s="10">
        <f t="shared" ref="H924:H934" si="26">F924*G924</f>
        <v>2649.6</v>
      </c>
    </row>
    <row r="925" spans="1:8" s="65" customFormat="1" ht="199.5" customHeight="1" x14ac:dyDescent="0.25">
      <c r="A925" s="180"/>
      <c r="B925" s="18">
        <v>211.89999999999995</v>
      </c>
      <c r="C925" s="34" t="s">
        <v>837</v>
      </c>
      <c r="D925" s="12" t="s">
        <v>9</v>
      </c>
      <c r="E925" s="9" t="s">
        <v>31</v>
      </c>
      <c r="F925" s="351">
        <v>0.08</v>
      </c>
      <c r="G925" s="292">
        <v>13920</v>
      </c>
      <c r="H925" s="10">
        <f t="shared" si="26"/>
        <v>1113.6000000000001</v>
      </c>
    </row>
    <row r="926" spans="1:8" s="65" customFormat="1" ht="290.25" customHeight="1" x14ac:dyDescent="0.25">
      <c r="A926" s="180"/>
      <c r="B926" s="316">
        <v>211.1</v>
      </c>
      <c r="C926" s="26" t="s">
        <v>292</v>
      </c>
      <c r="D926" s="12" t="s">
        <v>9</v>
      </c>
      <c r="E926" s="9" t="s">
        <v>31</v>
      </c>
      <c r="F926" s="161">
        <v>7.0000000000000007E-2</v>
      </c>
      <c r="G926" s="278">
        <v>39360</v>
      </c>
      <c r="H926" s="10">
        <f t="shared" si="26"/>
        <v>2755.2000000000003</v>
      </c>
    </row>
    <row r="927" spans="1:8" s="65" customFormat="1" ht="317.25" customHeight="1" x14ac:dyDescent="0.25">
      <c r="A927" s="237"/>
      <c r="B927" s="147">
        <v>211.11</v>
      </c>
      <c r="C927" s="46" t="s">
        <v>756</v>
      </c>
      <c r="D927" s="12" t="s">
        <v>9</v>
      </c>
      <c r="E927" s="9" t="s">
        <v>31</v>
      </c>
      <c r="F927" s="351">
        <v>0.08</v>
      </c>
      <c r="G927" s="280">
        <v>32888</v>
      </c>
      <c r="H927" s="10">
        <f t="shared" si="26"/>
        <v>2631.04</v>
      </c>
    </row>
    <row r="928" spans="1:8" s="97" customFormat="1" ht="83.25" customHeight="1" x14ac:dyDescent="0.25">
      <c r="A928" s="237"/>
      <c r="B928" s="316">
        <v>211.12</v>
      </c>
      <c r="C928" s="46" t="s">
        <v>842</v>
      </c>
      <c r="D928" s="12" t="s">
        <v>9</v>
      </c>
      <c r="E928" s="9" t="s">
        <v>31</v>
      </c>
      <c r="F928" s="351">
        <v>0.08</v>
      </c>
      <c r="G928" s="280">
        <v>1920</v>
      </c>
      <c r="H928" s="10">
        <f t="shared" si="26"/>
        <v>153.6</v>
      </c>
    </row>
    <row r="929" spans="1:8" ht="409.5" customHeight="1" x14ac:dyDescent="0.25">
      <c r="A929" s="237"/>
      <c r="B929" s="147">
        <v>211.13</v>
      </c>
      <c r="C929" s="46" t="s">
        <v>755</v>
      </c>
      <c r="D929" s="12" t="s">
        <v>9</v>
      </c>
      <c r="E929" s="9" t="s">
        <v>31</v>
      </c>
      <c r="F929" s="351">
        <v>0.09</v>
      </c>
      <c r="G929" s="292">
        <v>50304</v>
      </c>
      <c r="H929" s="10">
        <f t="shared" si="26"/>
        <v>4527.3599999999997</v>
      </c>
    </row>
    <row r="930" spans="1:8" ht="80.25" customHeight="1" x14ac:dyDescent="0.25">
      <c r="A930" s="180"/>
      <c r="B930" s="316">
        <v>211.14</v>
      </c>
      <c r="C930" s="26" t="s">
        <v>293</v>
      </c>
      <c r="D930" s="3" t="s">
        <v>9</v>
      </c>
      <c r="E930" s="9" t="s">
        <v>128</v>
      </c>
      <c r="F930" s="161">
        <v>0.12</v>
      </c>
      <c r="G930" s="284">
        <v>1200</v>
      </c>
      <c r="H930" s="10">
        <f t="shared" si="26"/>
        <v>144</v>
      </c>
    </row>
    <row r="931" spans="1:8" s="65" customFormat="1" ht="80.25" customHeight="1" x14ac:dyDescent="0.25">
      <c r="A931" s="217"/>
      <c r="B931" s="147">
        <v>211.15</v>
      </c>
      <c r="C931" s="26" t="s">
        <v>294</v>
      </c>
      <c r="D931" s="12" t="s">
        <v>9</v>
      </c>
      <c r="E931" s="9" t="s">
        <v>31</v>
      </c>
      <c r="F931" s="161">
        <v>0.28999999999999998</v>
      </c>
      <c r="G931" s="284">
        <v>750</v>
      </c>
      <c r="H931" s="10">
        <f t="shared" si="26"/>
        <v>217.49999999999997</v>
      </c>
    </row>
    <row r="932" spans="1:8" s="65" customFormat="1" ht="34.5" customHeight="1" x14ac:dyDescent="0.25">
      <c r="A932" s="215"/>
      <c r="B932" s="316">
        <v>211.16</v>
      </c>
      <c r="C932" s="71" t="s">
        <v>601</v>
      </c>
      <c r="D932" s="72" t="s">
        <v>9</v>
      </c>
      <c r="E932" s="9" t="s">
        <v>31</v>
      </c>
      <c r="F932" s="163">
        <v>2</v>
      </c>
      <c r="G932" s="179">
        <v>50</v>
      </c>
      <c r="H932" s="10">
        <f t="shared" si="26"/>
        <v>100</v>
      </c>
    </row>
    <row r="933" spans="1:8" s="65" customFormat="1" ht="31.5" customHeight="1" x14ac:dyDescent="0.25">
      <c r="A933" s="215"/>
      <c r="B933" s="147">
        <v>211.17</v>
      </c>
      <c r="C933" s="71" t="s">
        <v>602</v>
      </c>
      <c r="D933" s="72" t="s">
        <v>9</v>
      </c>
      <c r="E933" s="9" t="s">
        <v>31</v>
      </c>
      <c r="F933" s="163">
        <v>2</v>
      </c>
      <c r="G933" s="179">
        <v>50</v>
      </c>
      <c r="H933" s="10">
        <f t="shared" si="26"/>
        <v>100</v>
      </c>
    </row>
    <row r="934" spans="1:8" ht="30" x14ac:dyDescent="0.25">
      <c r="A934" s="215"/>
      <c r="B934" s="316">
        <v>211.18</v>
      </c>
      <c r="C934" s="71" t="s">
        <v>603</v>
      </c>
      <c r="D934" s="72" t="s">
        <v>9</v>
      </c>
      <c r="E934" s="9" t="s">
        <v>31</v>
      </c>
      <c r="F934" s="163">
        <v>5</v>
      </c>
      <c r="G934" s="179">
        <v>15</v>
      </c>
      <c r="H934" s="10">
        <f t="shared" si="26"/>
        <v>75</v>
      </c>
    </row>
    <row r="935" spans="1:8" x14ac:dyDescent="0.25">
      <c r="A935" s="219"/>
      <c r="B935" s="123"/>
      <c r="C935" s="105" t="s">
        <v>211</v>
      </c>
      <c r="D935" s="120"/>
      <c r="E935" s="104">
        <v>211</v>
      </c>
      <c r="F935" s="107"/>
      <c r="G935" s="279"/>
      <c r="H935" s="107">
        <f>SUM(H917:H934)</f>
        <v>16745.7</v>
      </c>
    </row>
    <row r="936" spans="1:8" ht="53.25" customHeight="1" x14ac:dyDescent="0.25">
      <c r="A936" s="217">
        <v>212</v>
      </c>
      <c r="B936" s="7"/>
      <c r="C936" s="68" t="s">
        <v>768</v>
      </c>
      <c r="D936" s="3" t="s">
        <v>9</v>
      </c>
      <c r="E936" s="18" t="s">
        <v>31</v>
      </c>
      <c r="F936" s="322">
        <v>0.03</v>
      </c>
      <c r="G936" s="287">
        <v>7680</v>
      </c>
      <c r="H936" s="10">
        <f>F936*G936</f>
        <v>230.39999999999998</v>
      </c>
    </row>
    <row r="937" spans="1:8" x14ac:dyDescent="0.25">
      <c r="A937" s="228"/>
      <c r="B937" s="148"/>
      <c r="C937" s="105" t="s">
        <v>211</v>
      </c>
      <c r="D937" s="109"/>
      <c r="E937" s="104">
        <v>212</v>
      </c>
      <c r="F937" s="107"/>
      <c r="G937" s="279"/>
      <c r="H937" s="107">
        <f>SUM(H936)</f>
        <v>230.39999999999998</v>
      </c>
    </row>
    <row r="938" spans="1:8" s="65" customFormat="1" x14ac:dyDescent="0.25">
      <c r="A938" s="217">
        <v>213</v>
      </c>
      <c r="B938" s="33"/>
      <c r="C938" s="50" t="s">
        <v>129</v>
      </c>
      <c r="D938" s="3"/>
      <c r="E938" s="45"/>
      <c r="F938" s="161"/>
      <c r="G938" s="284"/>
      <c r="H938" s="10"/>
    </row>
    <row r="939" spans="1:8" s="97" customFormat="1" ht="223.5" customHeight="1" x14ac:dyDescent="0.25">
      <c r="A939" s="182"/>
      <c r="B939" s="29">
        <v>213.1</v>
      </c>
      <c r="C939" s="27" t="s">
        <v>130</v>
      </c>
      <c r="D939" s="2" t="s">
        <v>9</v>
      </c>
      <c r="E939" s="9" t="s">
        <v>31</v>
      </c>
      <c r="F939" s="161">
        <v>0.04</v>
      </c>
      <c r="G939" s="284">
        <v>45000</v>
      </c>
      <c r="H939" s="10">
        <f t="shared" ref="H939:H945" si="27">F939*G939</f>
        <v>1800</v>
      </c>
    </row>
    <row r="940" spans="1:8" s="65" customFormat="1" ht="30" x14ac:dyDescent="0.25">
      <c r="A940" s="182"/>
      <c r="B940" s="29">
        <v>213.2</v>
      </c>
      <c r="C940" s="86" t="s">
        <v>495</v>
      </c>
      <c r="D940" s="2" t="s">
        <v>9</v>
      </c>
      <c r="E940" s="9" t="s">
        <v>31</v>
      </c>
      <c r="F940" s="161">
        <v>0.04</v>
      </c>
      <c r="G940" s="284">
        <v>1000</v>
      </c>
      <c r="H940" s="10">
        <f t="shared" si="27"/>
        <v>40</v>
      </c>
    </row>
    <row r="941" spans="1:8" ht="330.75" customHeight="1" x14ac:dyDescent="0.25">
      <c r="A941" s="180"/>
      <c r="B941" s="29">
        <v>213.29999999999998</v>
      </c>
      <c r="C941" s="34" t="s">
        <v>642</v>
      </c>
      <c r="D941" s="2" t="s">
        <v>9</v>
      </c>
      <c r="E941" s="9" t="s">
        <v>31</v>
      </c>
      <c r="F941" s="161">
        <v>0.05</v>
      </c>
      <c r="G941" s="284">
        <v>29500</v>
      </c>
      <c r="H941" s="10">
        <f t="shared" si="27"/>
        <v>1475</v>
      </c>
    </row>
    <row r="942" spans="1:8" ht="102.75" customHeight="1" x14ac:dyDescent="0.25">
      <c r="A942" s="180"/>
      <c r="B942" s="29">
        <v>213.39999999999998</v>
      </c>
      <c r="C942" s="34" t="s">
        <v>677</v>
      </c>
      <c r="D942" s="2" t="s">
        <v>9</v>
      </c>
      <c r="E942" s="9" t="s">
        <v>31</v>
      </c>
      <c r="F942" s="161">
        <v>0.04</v>
      </c>
      <c r="G942" s="284">
        <v>6500</v>
      </c>
      <c r="H942" s="10">
        <f t="shared" si="27"/>
        <v>260</v>
      </c>
    </row>
    <row r="943" spans="1:8" s="65" customFormat="1" ht="243.75" customHeight="1" x14ac:dyDescent="0.25">
      <c r="A943" s="182"/>
      <c r="B943" s="29">
        <v>213.49999999999997</v>
      </c>
      <c r="C943" s="46" t="s">
        <v>754</v>
      </c>
      <c r="D943" s="2" t="s">
        <v>9</v>
      </c>
      <c r="E943" s="9" t="s">
        <v>31</v>
      </c>
      <c r="F943" s="161">
        <v>0.5</v>
      </c>
      <c r="G943" s="284">
        <v>13100</v>
      </c>
      <c r="H943" s="10">
        <f t="shared" si="27"/>
        <v>6550</v>
      </c>
    </row>
    <row r="944" spans="1:8" ht="51" x14ac:dyDescent="0.25">
      <c r="A944" s="180"/>
      <c r="B944" s="29">
        <v>213.59999999999997</v>
      </c>
      <c r="C944" s="34" t="s">
        <v>862</v>
      </c>
      <c r="D944" s="2" t="s">
        <v>9</v>
      </c>
      <c r="E944" s="29" t="s">
        <v>31</v>
      </c>
      <c r="F944" s="322">
        <v>0.7</v>
      </c>
      <c r="G944" s="287">
        <v>2000</v>
      </c>
      <c r="H944" s="10">
        <f t="shared" si="27"/>
        <v>1400</v>
      </c>
    </row>
    <row r="945" spans="1:8" ht="235.5" customHeight="1" x14ac:dyDescent="0.25">
      <c r="A945" s="180"/>
      <c r="B945" s="29">
        <v>213.69999999999996</v>
      </c>
      <c r="C945" s="34" t="s">
        <v>843</v>
      </c>
      <c r="D945" s="2" t="s">
        <v>9</v>
      </c>
      <c r="E945" s="29" t="s">
        <v>31</v>
      </c>
      <c r="F945" s="322">
        <v>0.15</v>
      </c>
      <c r="G945" s="287">
        <v>7200</v>
      </c>
      <c r="H945" s="10">
        <f t="shared" si="27"/>
        <v>1080</v>
      </c>
    </row>
    <row r="946" spans="1:8" x14ac:dyDescent="0.25">
      <c r="A946" s="218"/>
      <c r="B946" s="127"/>
      <c r="C946" s="105" t="s">
        <v>211</v>
      </c>
      <c r="D946" s="108"/>
      <c r="E946" s="104">
        <v>213</v>
      </c>
      <c r="F946" s="107"/>
      <c r="G946" s="279"/>
      <c r="H946" s="107">
        <f>SUM(H939:H945)</f>
        <v>12605</v>
      </c>
    </row>
    <row r="947" spans="1:8" s="6" customFormat="1" x14ac:dyDescent="0.25">
      <c r="A947" s="180">
        <v>214</v>
      </c>
      <c r="B947" s="33"/>
      <c r="C947" s="50" t="s">
        <v>131</v>
      </c>
      <c r="D947" s="2"/>
      <c r="E947" s="45"/>
      <c r="F947" s="161"/>
      <c r="G947" s="284"/>
      <c r="H947" s="10"/>
    </row>
    <row r="948" spans="1:8" s="6" customFormat="1" ht="30" x14ac:dyDescent="0.25">
      <c r="A948" s="217"/>
      <c r="B948" s="3">
        <v>214.1</v>
      </c>
      <c r="C948" s="26" t="s">
        <v>295</v>
      </c>
      <c r="D948" s="2" t="s">
        <v>9</v>
      </c>
      <c r="E948" s="2" t="s">
        <v>31</v>
      </c>
      <c r="F948" s="12">
        <v>0.34</v>
      </c>
      <c r="G948" s="278">
        <v>1000</v>
      </c>
      <c r="H948" s="10">
        <f t="shared" ref="H948:H953" si="28">F948*G948</f>
        <v>340</v>
      </c>
    </row>
    <row r="949" spans="1:8" ht="76.5" customHeight="1" x14ac:dyDescent="0.25">
      <c r="A949" s="180"/>
      <c r="B949" s="2">
        <v>214.2</v>
      </c>
      <c r="C949" s="26" t="s">
        <v>753</v>
      </c>
      <c r="D949" s="2" t="s">
        <v>9</v>
      </c>
      <c r="E949" s="2" t="s">
        <v>31</v>
      </c>
      <c r="F949" s="39">
        <v>0.4</v>
      </c>
      <c r="G949" s="278">
        <v>400</v>
      </c>
      <c r="H949" s="10">
        <f t="shared" si="28"/>
        <v>160</v>
      </c>
    </row>
    <row r="950" spans="1:8" s="15" customFormat="1" ht="45" x14ac:dyDescent="0.25">
      <c r="A950" s="237"/>
      <c r="B950" s="2">
        <v>214.29999999999998</v>
      </c>
      <c r="C950" s="34" t="s">
        <v>568</v>
      </c>
      <c r="D950" s="2" t="s">
        <v>9</v>
      </c>
      <c r="E950" s="9" t="s">
        <v>31</v>
      </c>
      <c r="F950" s="351">
        <v>0.7</v>
      </c>
      <c r="G950" s="292">
        <v>1000</v>
      </c>
      <c r="H950" s="10">
        <f t="shared" si="28"/>
        <v>700</v>
      </c>
    </row>
    <row r="951" spans="1:8" s="65" customFormat="1" ht="73.5" customHeight="1" x14ac:dyDescent="0.25">
      <c r="A951" s="217"/>
      <c r="B951" s="2">
        <v>214.39999999999998</v>
      </c>
      <c r="C951" s="26" t="s">
        <v>649</v>
      </c>
      <c r="D951" s="2" t="s">
        <v>9</v>
      </c>
      <c r="E951" s="2" t="s">
        <v>31</v>
      </c>
      <c r="F951" s="12">
        <v>0.4</v>
      </c>
      <c r="G951" s="278">
        <v>1000</v>
      </c>
      <c r="H951" s="10">
        <f t="shared" si="28"/>
        <v>400</v>
      </c>
    </row>
    <row r="952" spans="1:8" ht="207" customHeight="1" x14ac:dyDescent="0.25">
      <c r="A952" s="180"/>
      <c r="B952" s="2">
        <v>214.49999999999997</v>
      </c>
      <c r="C952" s="34" t="s">
        <v>643</v>
      </c>
      <c r="D952" s="2" t="s">
        <v>9</v>
      </c>
      <c r="E952" s="9" t="s">
        <v>31</v>
      </c>
      <c r="F952" s="161">
        <v>0.25</v>
      </c>
      <c r="G952" s="278">
        <v>5850</v>
      </c>
      <c r="H952" s="10">
        <f t="shared" si="28"/>
        <v>1462.5</v>
      </c>
    </row>
    <row r="953" spans="1:8" ht="220.5" customHeight="1" x14ac:dyDescent="0.25">
      <c r="A953" s="180"/>
      <c r="B953" s="2">
        <v>214.59999999999997</v>
      </c>
      <c r="C953" s="26" t="s">
        <v>644</v>
      </c>
      <c r="D953" s="2" t="s">
        <v>9</v>
      </c>
      <c r="E953" s="29" t="s">
        <v>31</v>
      </c>
      <c r="F953" s="322">
        <v>0.36</v>
      </c>
      <c r="G953" s="278">
        <v>1850</v>
      </c>
      <c r="H953" s="10">
        <f t="shared" si="28"/>
        <v>666</v>
      </c>
    </row>
    <row r="954" spans="1:8" x14ac:dyDescent="0.25">
      <c r="A954" s="218"/>
      <c r="B954" s="109"/>
      <c r="C954" s="105" t="s">
        <v>211</v>
      </c>
      <c r="D954" s="108"/>
      <c r="E954" s="104">
        <v>214</v>
      </c>
      <c r="F954" s="107"/>
      <c r="G954" s="279"/>
      <c r="H954" s="107">
        <f>SUM(H948:H953)</f>
        <v>3728.5</v>
      </c>
    </row>
    <row r="955" spans="1:8" ht="45" x14ac:dyDescent="0.25">
      <c r="A955" s="217">
        <v>215</v>
      </c>
      <c r="B955" s="2"/>
      <c r="C955" s="125" t="s">
        <v>424</v>
      </c>
      <c r="D955" s="3" t="s">
        <v>9</v>
      </c>
      <c r="E955" s="9" t="s">
        <v>31</v>
      </c>
      <c r="F955" s="322">
        <v>9.3800000000000008</v>
      </c>
      <c r="G955" s="287">
        <v>20</v>
      </c>
      <c r="H955" s="10">
        <f>F955*G955</f>
        <v>187.60000000000002</v>
      </c>
    </row>
    <row r="956" spans="1:8" s="6" customFormat="1" x14ac:dyDescent="0.25">
      <c r="A956" s="228"/>
      <c r="B956" s="108"/>
      <c r="C956" s="105" t="s">
        <v>211</v>
      </c>
      <c r="D956" s="109"/>
      <c r="E956" s="104">
        <v>215</v>
      </c>
      <c r="F956" s="107"/>
      <c r="G956" s="279"/>
      <c r="H956" s="107">
        <f>SUM(H955)</f>
        <v>187.60000000000002</v>
      </c>
    </row>
    <row r="957" spans="1:8" x14ac:dyDescent="0.25">
      <c r="A957" s="180"/>
      <c r="B957" s="2"/>
      <c r="C957" s="7" t="s">
        <v>132</v>
      </c>
      <c r="D957" s="3"/>
      <c r="E957" s="9"/>
      <c r="F957" s="161"/>
      <c r="G957" s="284"/>
      <c r="H957" s="10"/>
    </row>
    <row r="958" spans="1:8" ht="57.75" customHeight="1" x14ac:dyDescent="0.25">
      <c r="A958" s="217">
        <v>216</v>
      </c>
      <c r="B958" s="2"/>
      <c r="C958" s="34" t="s">
        <v>133</v>
      </c>
      <c r="D958" s="3" t="s">
        <v>9</v>
      </c>
      <c r="E958" s="2" t="s">
        <v>31</v>
      </c>
      <c r="F958" s="39">
        <v>0.8</v>
      </c>
      <c r="G958" s="280">
        <v>700</v>
      </c>
      <c r="H958" s="10">
        <f>F958*G958</f>
        <v>560</v>
      </c>
    </row>
    <row r="959" spans="1:8" x14ac:dyDescent="0.25">
      <c r="A959" s="218"/>
      <c r="B959" s="108"/>
      <c r="C959" s="105" t="s">
        <v>211</v>
      </c>
      <c r="D959" s="109"/>
      <c r="E959" s="104">
        <v>216</v>
      </c>
      <c r="F959" s="107"/>
      <c r="G959" s="279"/>
      <c r="H959" s="107">
        <f>SUM(H958)</f>
        <v>560</v>
      </c>
    </row>
    <row r="960" spans="1:8" ht="74.25" customHeight="1" x14ac:dyDescent="0.25">
      <c r="A960" s="217">
        <v>217</v>
      </c>
      <c r="B960" s="2"/>
      <c r="C960" s="26" t="s">
        <v>187</v>
      </c>
      <c r="D960" s="3" t="s">
        <v>9</v>
      </c>
      <c r="E960" s="2" t="s">
        <v>182</v>
      </c>
      <c r="F960" s="12">
        <v>0.59</v>
      </c>
      <c r="G960" s="278">
        <v>400</v>
      </c>
      <c r="H960" s="10">
        <f>F960*G960</f>
        <v>236</v>
      </c>
    </row>
    <row r="961" spans="1:8" x14ac:dyDescent="0.25">
      <c r="A961" s="218"/>
      <c r="B961" s="108"/>
      <c r="C961" s="105" t="s">
        <v>211</v>
      </c>
      <c r="D961" s="109"/>
      <c r="E961" s="104">
        <v>217</v>
      </c>
      <c r="F961" s="107"/>
      <c r="G961" s="279"/>
      <c r="H961" s="107">
        <f>SUM(H960)</f>
        <v>236</v>
      </c>
    </row>
    <row r="962" spans="1:8" s="65" customFormat="1" x14ac:dyDescent="0.25">
      <c r="A962" s="217">
        <v>218</v>
      </c>
      <c r="B962" s="2"/>
      <c r="C962" s="8" t="s">
        <v>134</v>
      </c>
      <c r="D962" s="3"/>
      <c r="E962" s="9"/>
      <c r="F962" s="161"/>
      <c r="G962" s="284"/>
      <c r="H962" s="10"/>
    </row>
    <row r="963" spans="1:8" ht="108.75" customHeight="1" x14ac:dyDescent="0.25">
      <c r="A963" s="180"/>
      <c r="B963" s="2">
        <v>218.1</v>
      </c>
      <c r="C963" s="26" t="s">
        <v>636</v>
      </c>
      <c r="D963" s="2" t="s">
        <v>9</v>
      </c>
      <c r="E963" s="9" t="s">
        <v>31</v>
      </c>
      <c r="F963" s="161">
        <v>5.2</v>
      </c>
      <c r="G963" s="278">
        <v>420</v>
      </c>
      <c r="H963" s="10">
        <v>1144</v>
      </c>
    </row>
    <row r="964" spans="1:8" ht="30" x14ac:dyDescent="0.25">
      <c r="A964" s="182"/>
      <c r="B964" s="2">
        <v>218.2</v>
      </c>
      <c r="C964" s="27" t="s">
        <v>135</v>
      </c>
      <c r="D964" s="2" t="s">
        <v>9</v>
      </c>
      <c r="E964" s="9" t="s">
        <v>31</v>
      </c>
      <c r="F964" s="161">
        <v>3.16</v>
      </c>
      <c r="G964" s="284">
        <v>200</v>
      </c>
      <c r="H964" s="10">
        <f t="shared" ref="H964:H973" si="29">F964*G964</f>
        <v>632</v>
      </c>
    </row>
    <row r="965" spans="1:8" s="65" customFormat="1" ht="40.5" customHeight="1" x14ac:dyDescent="0.25">
      <c r="A965" s="182"/>
      <c r="B965" s="2">
        <v>218.29999999999998</v>
      </c>
      <c r="C965" s="27" t="s">
        <v>635</v>
      </c>
      <c r="D965" s="2" t="s">
        <v>9</v>
      </c>
      <c r="E965" s="9" t="s">
        <v>31</v>
      </c>
      <c r="F965" s="161">
        <v>3.16</v>
      </c>
      <c r="G965" s="284">
        <v>50</v>
      </c>
      <c r="H965" s="10">
        <f t="shared" si="29"/>
        <v>158</v>
      </c>
    </row>
    <row r="966" spans="1:8" s="31" customFormat="1" ht="74.25" customHeight="1" x14ac:dyDescent="0.25">
      <c r="A966" s="180"/>
      <c r="B966" s="2">
        <v>218.39999999999998</v>
      </c>
      <c r="C966" s="88" t="s">
        <v>836</v>
      </c>
      <c r="D966" s="2" t="s">
        <v>9</v>
      </c>
      <c r="E966" s="9" t="s">
        <v>31</v>
      </c>
      <c r="F966" s="161">
        <v>9.27</v>
      </c>
      <c r="G966" s="278">
        <v>70</v>
      </c>
      <c r="H966" s="10">
        <f t="shared" si="29"/>
        <v>648.9</v>
      </c>
    </row>
    <row r="967" spans="1:8" s="65" customFormat="1" ht="60" customHeight="1" x14ac:dyDescent="0.25">
      <c r="A967" s="180"/>
      <c r="B967" s="2">
        <v>218.49999999999997</v>
      </c>
      <c r="C967" s="88" t="s">
        <v>645</v>
      </c>
      <c r="D967" s="2" t="s">
        <v>9</v>
      </c>
      <c r="E967" s="9" t="s">
        <v>31</v>
      </c>
      <c r="F967" s="161">
        <v>9.27</v>
      </c>
      <c r="G967" s="278">
        <v>30</v>
      </c>
      <c r="H967" s="10">
        <f t="shared" si="29"/>
        <v>278.09999999999997</v>
      </c>
    </row>
    <row r="968" spans="1:8" s="65" customFormat="1" ht="48.75" customHeight="1" x14ac:dyDescent="0.25">
      <c r="A968" s="180"/>
      <c r="B968" s="2">
        <v>218.59999999999997</v>
      </c>
      <c r="C968" s="88" t="s">
        <v>646</v>
      </c>
      <c r="D968" s="2" t="s">
        <v>9</v>
      </c>
      <c r="E968" s="9" t="s">
        <v>31</v>
      </c>
      <c r="F968" s="161">
        <v>9.27</v>
      </c>
      <c r="G968" s="278">
        <v>30</v>
      </c>
      <c r="H968" s="10">
        <f t="shared" si="29"/>
        <v>278.09999999999997</v>
      </c>
    </row>
    <row r="969" spans="1:8" ht="30" x14ac:dyDescent="0.25">
      <c r="A969" s="180"/>
      <c r="B969" s="2">
        <v>218.69999999999996</v>
      </c>
      <c r="C969" s="26" t="s">
        <v>921</v>
      </c>
      <c r="D969" s="2" t="s">
        <v>9</v>
      </c>
      <c r="E969" s="9" t="s">
        <v>31</v>
      </c>
      <c r="F969" s="161">
        <v>0.99</v>
      </c>
      <c r="G969" s="284">
        <v>1000</v>
      </c>
      <c r="H969" s="10">
        <f t="shared" si="29"/>
        <v>990</v>
      </c>
    </row>
    <row r="970" spans="1:8" s="65" customFormat="1" ht="45" x14ac:dyDescent="0.25">
      <c r="A970" s="180"/>
      <c r="B970" s="2">
        <v>218.79999999999995</v>
      </c>
      <c r="C970" s="88" t="s">
        <v>497</v>
      </c>
      <c r="D970" s="2" t="s">
        <v>9</v>
      </c>
      <c r="E970" s="9" t="s">
        <v>31</v>
      </c>
      <c r="F970" s="161">
        <v>0.99</v>
      </c>
      <c r="G970" s="278">
        <v>375</v>
      </c>
      <c r="H970" s="10">
        <f t="shared" si="29"/>
        <v>371.25</v>
      </c>
    </row>
    <row r="971" spans="1:8" ht="58.5" customHeight="1" x14ac:dyDescent="0.25">
      <c r="A971" s="217"/>
      <c r="B971" s="161">
        <v>218.1</v>
      </c>
      <c r="C971" s="26" t="s">
        <v>855</v>
      </c>
      <c r="D971" s="2" t="s">
        <v>9</v>
      </c>
      <c r="E971" s="9" t="s">
        <v>31</v>
      </c>
      <c r="F971" s="161">
        <v>0.8</v>
      </c>
      <c r="G971" s="284">
        <v>180</v>
      </c>
      <c r="H971" s="10">
        <f t="shared" si="29"/>
        <v>144</v>
      </c>
    </row>
    <row r="972" spans="1:8" s="65" customFormat="1" ht="58.5" customHeight="1" x14ac:dyDescent="0.25">
      <c r="A972" s="215"/>
      <c r="B972" s="2">
        <v>218.11</v>
      </c>
      <c r="C972" s="81" t="s">
        <v>941</v>
      </c>
      <c r="D972" s="2" t="s">
        <v>9</v>
      </c>
      <c r="E972" s="9" t="s">
        <v>31</v>
      </c>
      <c r="F972" s="163">
        <v>5.2</v>
      </c>
      <c r="G972" s="179">
        <v>300</v>
      </c>
      <c r="H972" s="10">
        <f t="shared" si="29"/>
        <v>1560</v>
      </c>
    </row>
    <row r="973" spans="1:8" ht="108.75" customHeight="1" x14ac:dyDescent="0.25">
      <c r="A973" s="180"/>
      <c r="B973" s="161">
        <v>218.12</v>
      </c>
      <c r="C973" s="26" t="s">
        <v>647</v>
      </c>
      <c r="D973" s="2" t="s">
        <v>9</v>
      </c>
      <c r="E973" s="9" t="s">
        <v>31</v>
      </c>
      <c r="F973" s="161">
        <v>2.8</v>
      </c>
      <c r="G973" s="278">
        <v>1300</v>
      </c>
      <c r="H973" s="10">
        <f t="shared" si="29"/>
        <v>3639.9999999999995</v>
      </c>
    </row>
    <row r="974" spans="1:8" s="65" customFormat="1" ht="45" x14ac:dyDescent="0.25">
      <c r="A974" s="180"/>
      <c r="B974" s="2">
        <v>218.13</v>
      </c>
      <c r="C974" s="32" t="s">
        <v>648</v>
      </c>
      <c r="D974" s="2" t="s">
        <v>9</v>
      </c>
      <c r="E974" s="29" t="s">
        <v>31</v>
      </c>
      <c r="F974" s="322">
        <v>0.36</v>
      </c>
      <c r="G974" s="278">
        <v>700</v>
      </c>
      <c r="H974" s="10">
        <f>F974*G974</f>
        <v>252</v>
      </c>
    </row>
    <row r="975" spans="1:8" x14ac:dyDescent="0.25">
      <c r="A975" s="218"/>
      <c r="B975" s="149"/>
      <c r="C975" s="105" t="s">
        <v>211</v>
      </c>
      <c r="D975" s="108"/>
      <c r="E975" s="104">
        <v>218</v>
      </c>
      <c r="F975" s="107"/>
      <c r="G975" s="279"/>
      <c r="H975" s="107">
        <f>SUM(H963:H974)</f>
        <v>10096.35</v>
      </c>
    </row>
    <row r="976" spans="1:8" s="65" customFormat="1" ht="49.5" customHeight="1" x14ac:dyDescent="0.25">
      <c r="A976" s="251">
        <v>219</v>
      </c>
      <c r="B976" s="2"/>
      <c r="C976" s="13" t="s">
        <v>940</v>
      </c>
      <c r="D976" s="2" t="s">
        <v>9</v>
      </c>
      <c r="E976" s="9" t="s">
        <v>31</v>
      </c>
      <c r="F976" s="163">
        <v>5.2</v>
      </c>
      <c r="G976" s="179">
        <v>30</v>
      </c>
      <c r="H976" s="10">
        <f>F976*G976</f>
        <v>156</v>
      </c>
    </row>
    <row r="977" spans="1:8" x14ac:dyDescent="0.25">
      <c r="A977" s="218"/>
      <c r="B977" s="149"/>
      <c r="C977" s="105" t="s">
        <v>211</v>
      </c>
      <c r="D977" s="108"/>
      <c r="E977" s="104">
        <v>219</v>
      </c>
      <c r="F977" s="107"/>
      <c r="G977" s="279"/>
      <c r="H977" s="107">
        <f>SUM(H976:H976)</f>
        <v>156</v>
      </c>
    </row>
    <row r="978" spans="1:8" s="51" customFormat="1" x14ac:dyDescent="0.25">
      <c r="A978" s="217">
        <v>220</v>
      </c>
      <c r="B978" s="18"/>
      <c r="C978" s="7" t="s">
        <v>136</v>
      </c>
      <c r="D978" s="2"/>
      <c r="E978" s="9"/>
      <c r="F978" s="161"/>
      <c r="G978" s="284"/>
      <c r="H978" s="10"/>
    </row>
    <row r="979" spans="1:8" s="51" customFormat="1" ht="101.25" customHeight="1" x14ac:dyDescent="0.25">
      <c r="A979" s="180"/>
      <c r="B979" s="2">
        <v>220.1</v>
      </c>
      <c r="C979" s="26" t="s">
        <v>446</v>
      </c>
      <c r="D979" s="2" t="s">
        <v>9</v>
      </c>
      <c r="E979" s="45" t="s">
        <v>31</v>
      </c>
      <c r="F979" s="161">
        <v>0.13</v>
      </c>
      <c r="G979" s="284">
        <v>3200</v>
      </c>
      <c r="H979" s="10">
        <f t="shared" ref="H979:H985" si="30">F979*G979</f>
        <v>416</v>
      </c>
    </row>
    <row r="980" spans="1:8" s="6" customFormat="1" ht="85.5" customHeight="1" x14ac:dyDescent="0.25">
      <c r="A980" s="180"/>
      <c r="B980" s="2">
        <v>220.2</v>
      </c>
      <c r="C980" s="34" t="s">
        <v>423</v>
      </c>
      <c r="D980" s="2" t="s">
        <v>9</v>
      </c>
      <c r="E980" s="9" t="s">
        <v>31</v>
      </c>
      <c r="F980" s="10">
        <v>0.34</v>
      </c>
      <c r="G980" s="284">
        <v>1000</v>
      </c>
      <c r="H980" s="10">
        <f t="shared" si="30"/>
        <v>340</v>
      </c>
    </row>
    <row r="981" spans="1:8" s="31" customFormat="1" ht="45" x14ac:dyDescent="0.25">
      <c r="A981" s="180"/>
      <c r="B981" s="2">
        <v>220.29999999999998</v>
      </c>
      <c r="C981" s="34" t="s">
        <v>859</v>
      </c>
      <c r="D981" s="2" t="s">
        <v>9</v>
      </c>
      <c r="E981" s="9" t="s">
        <v>31</v>
      </c>
      <c r="F981" s="161">
        <v>0.48</v>
      </c>
      <c r="G981" s="284">
        <v>100</v>
      </c>
      <c r="H981" s="10">
        <f t="shared" si="30"/>
        <v>48</v>
      </c>
    </row>
    <row r="982" spans="1:8" s="6" customFormat="1" ht="30" x14ac:dyDescent="0.25">
      <c r="A982" s="180"/>
      <c r="B982" s="2">
        <v>220.39999999999998</v>
      </c>
      <c r="C982" s="34" t="s">
        <v>283</v>
      </c>
      <c r="D982" s="2" t="s">
        <v>9</v>
      </c>
      <c r="E982" s="9" t="s">
        <v>31</v>
      </c>
      <c r="F982" s="10">
        <v>0.33</v>
      </c>
      <c r="G982" s="284">
        <v>250</v>
      </c>
      <c r="H982" s="10">
        <f t="shared" si="30"/>
        <v>82.5</v>
      </c>
    </row>
    <row r="983" spans="1:8" s="6" customFormat="1" ht="86.25" customHeight="1" x14ac:dyDescent="0.25">
      <c r="A983" s="180"/>
      <c r="B983" s="2">
        <v>220.49999999999997</v>
      </c>
      <c r="C983" s="34" t="s">
        <v>769</v>
      </c>
      <c r="D983" s="2" t="s">
        <v>9</v>
      </c>
      <c r="E983" s="9" t="s">
        <v>31</v>
      </c>
      <c r="F983" s="10">
        <v>0.13</v>
      </c>
      <c r="G983" s="284">
        <v>400</v>
      </c>
      <c r="H983" s="10">
        <f t="shared" si="30"/>
        <v>52</v>
      </c>
    </row>
    <row r="984" spans="1:8" s="31" customFormat="1" ht="84.75" customHeight="1" x14ac:dyDescent="0.25">
      <c r="A984" s="180"/>
      <c r="B984" s="2">
        <v>220.59999999999997</v>
      </c>
      <c r="C984" s="26" t="s">
        <v>569</v>
      </c>
      <c r="D984" s="2" t="s">
        <v>9</v>
      </c>
      <c r="E984" s="9" t="s">
        <v>31</v>
      </c>
      <c r="F984" s="161">
        <v>0.17</v>
      </c>
      <c r="G984" s="284">
        <v>4200</v>
      </c>
      <c r="H984" s="10">
        <f t="shared" si="30"/>
        <v>714</v>
      </c>
    </row>
    <row r="985" spans="1:8" s="31" customFormat="1" ht="45" x14ac:dyDescent="0.25">
      <c r="A985" s="180"/>
      <c r="B985" s="2">
        <v>220.69999999999996</v>
      </c>
      <c r="C985" s="34" t="s">
        <v>425</v>
      </c>
      <c r="D985" s="2" t="s">
        <v>9</v>
      </c>
      <c r="E985" s="9" t="s">
        <v>31</v>
      </c>
      <c r="F985" s="161">
        <v>0.33</v>
      </c>
      <c r="G985" s="284">
        <v>1300</v>
      </c>
      <c r="H985" s="10">
        <f t="shared" si="30"/>
        <v>429</v>
      </c>
    </row>
    <row r="986" spans="1:8" x14ac:dyDescent="0.25">
      <c r="A986" s="218"/>
      <c r="B986" s="108"/>
      <c r="C986" s="105" t="s">
        <v>211</v>
      </c>
      <c r="D986" s="108"/>
      <c r="E986" s="104">
        <v>220</v>
      </c>
      <c r="F986" s="107"/>
      <c r="G986" s="279"/>
      <c r="H986" s="107">
        <f>SUM(H979:H985)</f>
        <v>2081.5</v>
      </c>
    </row>
    <row r="987" spans="1:8" x14ac:dyDescent="0.25">
      <c r="A987" s="217">
        <v>221</v>
      </c>
      <c r="B987" s="18"/>
      <c r="C987" s="11" t="s">
        <v>138</v>
      </c>
      <c r="D987" s="2"/>
      <c r="E987" s="9"/>
      <c r="F987" s="161"/>
      <c r="G987" s="284"/>
      <c r="H987" s="10"/>
    </row>
    <row r="988" spans="1:8" s="6" customFormat="1" ht="87.75" customHeight="1" x14ac:dyDescent="0.25">
      <c r="A988" s="180"/>
      <c r="B988" s="2">
        <v>221.1</v>
      </c>
      <c r="C988" s="26" t="s">
        <v>284</v>
      </c>
      <c r="D988" s="2" t="s">
        <v>9</v>
      </c>
      <c r="E988" s="2" t="s">
        <v>31</v>
      </c>
      <c r="F988" s="12">
        <v>1.2</v>
      </c>
      <c r="G988" s="278">
        <v>18</v>
      </c>
      <c r="H988" s="10">
        <f t="shared" ref="H988:H997" si="31">F988*G988</f>
        <v>21.599999999999998</v>
      </c>
    </row>
    <row r="989" spans="1:8" s="6" customFormat="1" ht="66.75" customHeight="1" x14ac:dyDescent="0.25">
      <c r="A989" s="217"/>
      <c r="B989" s="3">
        <v>221.2</v>
      </c>
      <c r="C989" s="26" t="s">
        <v>285</v>
      </c>
      <c r="D989" s="2" t="s">
        <v>9</v>
      </c>
      <c r="E989" s="2" t="s">
        <v>31</v>
      </c>
      <c r="F989" s="12">
        <v>1.2</v>
      </c>
      <c r="G989" s="278">
        <v>10</v>
      </c>
      <c r="H989" s="10">
        <f t="shared" si="31"/>
        <v>12</v>
      </c>
    </row>
    <row r="990" spans="1:8" s="31" customFormat="1" ht="131.25" customHeight="1" x14ac:dyDescent="0.25">
      <c r="A990" s="180"/>
      <c r="B990" s="3">
        <v>221.29999999999998</v>
      </c>
      <c r="C990" s="34" t="s">
        <v>844</v>
      </c>
      <c r="D990" s="2" t="s">
        <v>9</v>
      </c>
      <c r="E990" s="9" t="s">
        <v>31</v>
      </c>
      <c r="F990" s="161">
        <v>0.05</v>
      </c>
      <c r="G990" s="284">
        <v>3500</v>
      </c>
      <c r="H990" s="10">
        <f t="shared" si="31"/>
        <v>175</v>
      </c>
    </row>
    <row r="991" spans="1:8" ht="187.5" customHeight="1" x14ac:dyDescent="0.25">
      <c r="A991" s="180"/>
      <c r="B991" s="3">
        <v>221.39999999999998</v>
      </c>
      <c r="C991" s="26" t="s">
        <v>845</v>
      </c>
      <c r="D991" s="2" t="s">
        <v>9</v>
      </c>
      <c r="E991" s="9" t="s">
        <v>31</v>
      </c>
      <c r="F991" s="161">
        <v>0.05</v>
      </c>
      <c r="G991" s="284">
        <v>5000</v>
      </c>
      <c r="H991" s="10">
        <f t="shared" si="31"/>
        <v>250</v>
      </c>
    </row>
    <row r="992" spans="1:8" ht="127.5" customHeight="1" x14ac:dyDescent="0.25">
      <c r="A992" s="180"/>
      <c r="B992" s="3">
        <v>221.49999999999997</v>
      </c>
      <c r="C992" s="26" t="s">
        <v>137</v>
      </c>
      <c r="D992" s="2" t="s">
        <v>9</v>
      </c>
      <c r="E992" s="45" t="s">
        <v>31</v>
      </c>
      <c r="F992" s="161">
        <v>0.12</v>
      </c>
      <c r="G992" s="284">
        <v>1200</v>
      </c>
      <c r="H992" s="10">
        <f t="shared" si="31"/>
        <v>144</v>
      </c>
    </row>
    <row r="993" spans="1:8" ht="201.75" customHeight="1" x14ac:dyDescent="0.25">
      <c r="A993" s="180"/>
      <c r="B993" s="3">
        <v>221.59999999999997</v>
      </c>
      <c r="C993" s="26" t="s">
        <v>286</v>
      </c>
      <c r="D993" s="3" t="s">
        <v>9</v>
      </c>
      <c r="E993" s="2" t="s">
        <v>31</v>
      </c>
      <c r="F993" s="12">
        <v>0.6</v>
      </c>
      <c r="G993" s="278">
        <v>140</v>
      </c>
      <c r="H993" s="10">
        <f t="shared" si="31"/>
        <v>84</v>
      </c>
    </row>
    <row r="994" spans="1:8" ht="93.75" customHeight="1" x14ac:dyDescent="0.25">
      <c r="A994" s="180"/>
      <c r="B994" s="3">
        <v>221.69999999999996</v>
      </c>
      <c r="C994" s="26" t="s">
        <v>426</v>
      </c>
      <c r="D994" s="3" t="s">
        <v>9</v>
      </c>
      <c r="E994" s="2" t="s">
        <v>31</v>
      </c>
      <c r="F994" s="12">
        <v>0.08</v>
      </c>
      <c r="G994" s="278">
        <v>110</v>
      </c>
      <c r="H994" s="10">
        <f t="shared" si="31"/>
        <v>8.8000000000000007</v>
      </c>
    </row>
    <row r="995" spans="1:8" ht="87.75" customHeight="1" x14ac:dyDescent="0.25">
      <c r="A995" s="217"/>
      <c r="B995" s="3">
        <v>221.79999999999995</v>
      </c>
      <c r="C995" s="26" t="s">
        <v>451</v>
      </c>
      <c r="D995" s="3" t="s">
        <v>9</v>
      </c>
      <c r="E995" s="2" t="s">
        <v>31</v>
      </c>
      <c r="F995" s="12">
        <v>5.4</v>
      </c>
      <c r="G995" s="278">
        <v>4</v>
      </c>
      <c r="H995" s="10">
        <f t="shared" si="31"/>
        <v>21.6</v>
      </c>
    </row>
    <row r="996" spans="1:8" ht="132.75" customHeight="1" x14ac:dyDescent="0.25">
      <c r="A996" s="180"/>
      <c r="B996" s="3">
        <v>221.89999999999995</v>
      </c>
      <c r="C996" s="26" t="s">
        <v>870</v>
      </c>
      <c r="D996" s="3" t="s">
        <v>9</v>
      </c>
      <c r="E996" s="9" t="s">
        <v>31</v>
      </c>
      <c r="F996" s="368">
        <v>0.15</v>
      </c>
      <c r="G996" s="284">
        <v>950</v>
      </c>
      <c r="H996" s="10">
        <f t="shared" si="31"/>
        <v>142.5</v>
      </c>
    </row>
    <row r="997" spans="1:8" ht="60.75" customHeight="1" x14ac:dyDescent="0.25">
      <c r="A997" s="237"/>
      <c r="B997" s="39">
        <v>221.1</v>
      </c>
      <c r="C997" s="27" t="s">
        <v>606</v>
      </c>
      <c r="D997" s="3" t="s">
        <v>9</v>
      </c>
      <c r="E997" s="9" t="s">
        <v>31</v>
      </c>
      <c r="F997" s="322">
        <v>0.12</v>
      </c>
      <c r="G997" s="278">
        <v>1100</v>
      </c>
      <c r="H997" s="10">
        <f t="shared" si="31"/>
        <v>132</v>
      </c>
    </row>
    <row r="998" spans="1:8" x14ac:dyDescent="0.25">
      <c r="A998" s="238"/>
      <c r="B998" s="150"/>
      <c r="C998" s="105" t="s">
        <v>211</v>
      </c>
      <c r="D998" s="108"/>
      <c r="E998" s="104">
        <v>221</v>
      </c>
      <c r="F998" s="107"/>
      <c r="G998" s="279"/>
      <c r="H998" s="107">
        <f>SUM(H988:H997)</f>
        <v>991.5</v>
      </c>
    </row>
    <row r="999" spans="1:8" x14ac:dyDescent="0.25">
      <c r="A999" s="217">
        <v>222</v>
      </c>
      <c r="B999" s="2"/>
      <c r="C999" s="11" t="s">
        <v>140</v>
      </c>
      <c r="D999" s="3"/>
      <c r="E999" s="9"/>
      <c r="F999" s="161"/>
      <c r="G999" s="284"/>
      <c r="H999" s="10"/>
    </row>
    <row r="1000" spans="1:8" ht="105" x14ac:dyDescent="0.25">
      <c r="A1000" s="180"/>
      <c r="B1000" s="2">
        <v>222.1</v>
      </c>
      <c r="C1000" s="26" t="s">
        <v>947</v>
      </c>
      <c r="D1000" s="3" t="s">
        <v>9</v>
      </c>
      <c r="E1000" s="9" t="s">
        <v>31</v>
      </c>
      <c r="F1000" s="161">
        <v>380</v>
      </c>
      <c r="G1000" s="284">
        <v>1</v>
      </c>
      <c r="H1000" s="10">
        <f>F1000*G1000</f>
        <v>380</v>
      </c>
    </row>
    <row r="1001" spans="1:8" s="65" customFormat="1" ht="105" x14ac:dyDescent="0.25">
      <c r="A1001" s="180"/>
      <c r="B1001" s="2">
        <v>222.2</v>
      </c>
      <c r="C1001" s="26" t="s">
        <v>948</v>
      </c>
      <c r="D1001" s="3" t="s">
        <v>9</v>
      </c>
      <c r="E1001" s="9" t="s">
        <v>31</v>
      </c>
      <c r="F1001" s="161">
        <v>380</v>
      </c>
      <c r="G1001" s="284">
        <v>3</v>
      </c>
      <c r="H1001" s="10">
        <f>F1001*G1001</f>
        <v>1140</v>
      </c>
    </row>
    <row r="1002" spans="1:8" s="65" customFormat="1" ht="120" x14ac:dyDescent="0.25">
      <c r="A1002" s="180"/>
      <c r="B1002" s="2">
        <v>222.29999999999998</v>
      </c>
      <c r="C1002" s="26" t="s">
        <v>949</v>
      </c>
      <c r="D1002" s="3" t="s">
        <v>9</v>
      </c>
      <c r="E1002" s="9" t="s">
        <v>31</v>
      </c>
      <c r="F1002" s="161">
        <v>380</v>
      </c>
      <c r="G1002" s="284">
        <v>5</v>
      </c>
      <c r="H1002" s="10">
        <f t="shared" ref="H1002:H1005" si="32">F1002*G1002</f>
        <v>1900</v>
      </c>
    </row>
    <row r="1003" spans="1:8" ht="120" x14ac:dyDescent="0.25">
      <c r="A1003" s="180"/>
      <c r="B1003" s="2">
        <v>222.39999999999998</v>
      </c>
      <c r="C1003" s="26" t="s">
        <v>946</v>
      </c>
      <c r="D1003" s="3" t="s">
        <v>9</v>
      </c>
      <c r="E1003" s="9" t="s">
        <v>31</v>
      </c>
      <c r="F1003" s="161">
        <v>380</v>
      </c>
      <c r="G1003" s="284">
        <v>5</v>
      </c>
      <c r="H1003" s="10">
        <f t="shared" si="32"/>
        <v>1900</v>
      </c>
    </row>
    <row r="1004" spans="1:8" s="6" customFormat="1" ht="159.75" customHeight="1" x14ac:dyDescent="0.25">
      <c r="A1004" s="180"/>
      <c r="B1004" s="2">
        <v>222.49999999999997</v>
      </c>
      <c r="C1004" s="26" t="s">
        <v>945</v>
      </c>
      <c r="D1004" s="3" t="s">
        <v>9</v>
      </c>
      <c r="E1004" s="9" t="s">
        <v>31</v>
      </c>
      <c r="F1004" s="161">
        <v>380</v>
      </c>
      <c r="G1004" s="284">
        <v>8</v>
      </c>
      <c r="H1004" s="10">
        <f t="shared" si="32"/>
        <v>3040</v>
      </c>
    </row>
    <row r="1005" spans="1:8" s="65" customFormat="1" ht="120" x14ac:dyDescent="0.25">
      <c r="A1005" s="215"/>
      <c r="B1005" s="2">
        <v>222.59999999999997</v>
      </c>
      <c r="C1005" s="83" t="s">
        <v>950</v>
      </c>
      <c r="D1005" s="3" t="s">
        <v>9</v>
      </c>
      <c r="E1005" s="72" t="s">
        <v>31</v>
      </c>
      <c r="F1005" s="163">
        <v>350</v>
      </c>
      <c r="G1005" s="179">
        <v>2</v>
      </c>
      <c r="H1005" s="10">
        <f t="shared" si="32"/>
        <v>700</v>
      </c>
    </row>
    <row r="1006" spans="1:8" s="6" customFormat="1" x14ac:dyDescent="0.25">
      <c r="A1006" s="218"/>
      <c r="B1006" s="108"/>
      <c r="C1006" s="105" t="s">
        <v>211</v>
      </c>
      <c r="D1006" s="109"/>
      <c r="E1006" s="104">
        <v>222</v>
      </c>
      <c r="F1006" s="107"/>
      <c r="G1006" s="279"/>
      <c r="H1006" s="107">
        <f>SUM(H1000:H1005)</f>
        <v>9060</v>
      </c>
    </row>
    <row r="1007" spans="1:8" ht="63" customHeight="1" x14ac:dyDescent="0.25">
      <c r="A1007" s="180">
        <v>223</v>
      </c>
      <c r="B1007" s="2"/>
      <c r="C1007" s="34" t="s">
        <v>231</v>
      </c>
      <c r="D1007" s="12" t="s">
        <v>9</v>
      </c>
      <c r="E1007" s="2" t="s">
        <v>31</v>
      </c>
      <c r="F1007" s="12">
        <v>50</v>
      </c>
      <c r="G1007" s="278">
        <v>5</v>
      </c>
      <c r="H1007" s="10">
        <f>F1007*G1007</f>
        <v>250</v>
      </c>
    </row>
    <row r="1008" spans="1:8" x14ac:dyDescent="0.25">
      <c r="A1008" s="218"/>
      <c r="B1008" s="108"/>
      <c r="C1008" s="105" t="s">
        <v>211</v>
      </c>
      <c r="D1008" s="109"/>
      <c r="E1008" s="104">
        <v>223</v>
      </c>
      <c r="F1008" s="107"/>
      <c r="G1008" s="279"/>
      <c r="H1008" s="107">
        <f>SUM(H1007)</f>
        <v>250</v>
      </c>
    </row>
    <row r="1009" spans="1:8" s="65" customFormat="1" ht="45" x14ac:dyDescent="0.25">
      <c r="A1009" s="180">
        <v>224</v>
      </c>
      <c r="B1009" s="2"/>
      <c r="C1009" s="86" t="s">
        <v>496</v>
      </c>
      <c r="D1009" s="2" t="s">
        <v>9</v>
      </c>
      <c r="E1009" s="9" t="s">
        <v>31</v>
      </c>
      <c r="F1009" s="161">
        <v>0.55000000000000004</v>
      </c>
      <c r="G1009" s="292">
        <v>300</v>
      </c>
      <c r="H1009" s="10">
        <f>F1009*G1009</f>
        <v>165</v>
      </c>
    </row>
    <row r="1010" spans="1:8" x14ac:dyDescent="0.25">
      <c r="A1010" s="218"/>
      <c r="B1010" s="108"/>
      <c r="C1010" s="105" t="s">
        <v>211</v>
      </c>
      <c r="D1010" s="109"/>
      <c r="E1010" s="104">
        <v>224</v>
      </c>
      <c r="F1010" s="107"/>
      <c r="G1010" s="279"/>
      <c r="H1010" s="107">
        <f>SUM(H1009)</f>
        <v>165</v>
      </c>
    </row>
    <row r="1011" spans="1:8" s="52" customFormat="1" x14ac:dyDescent="0.25">
      <c r="A1011" s="217">
        <v>225</v>
      </c>
      <c r="B1011" s="2"/>
      <c r="C1011" s="8" t="s">
        <v>141</v>
      </c>
      <c r="D1011" s="3"/>
      <c r="E1011" s="9"/>
      <c r="F1011" s="161"/>
      <c r="G1011" s="284"/>
      <c r="H1011" s="10"/>
    </row>
    <row r="1012" spans="1:8" ht="169.5" customHeight="1" x14ac:dyDescent="0.25">
      <c r="A1012" s="180"/>
      <c r="B1012" s="2">
        <v>225.1</v>
      </c>
      <c r="C1012" s="26" t="s">
        <v>287</v>
      </c>
      <c r="D1012" s="3" t="s">
        <v>9</v>
      </c>
      <c r="E1012" s="9" t="s">
        <v>31</v>
      </c>
      <c r="F1012" s="161">
        <v>0.13</v>
      </c>
      <c r="G1012" s="284">
        <v>9000</v>
      </c>
      <c r="H1012" s="10">
        <f>F1012*G1012</f>
        <v>1170</v>
      </c>
    </row>
    <row r="1013" spans="1:8" s="36" customFormat="1" ht="106.5" customHeight="1" x14ac:dyDescent="0.25">
      <c r="A1013" s="180"/>
      <c r="B1013" s="2">
        <v>225.2</v>
      </c>
      <c r="C1013" s="26" t="s">
        <v>288</v>
      </c>
      <c r="D1013" s="3" t="s">
        <v>9</v>
      </c>
      <c r="E1013" s="9" t="s">
        <v>31</v>
      </c>
      <c r="F1013" s="161">
        <v>0.12</v>
      </c>
      <c r="G1013" s="284">
        <v>4200</v>
      </c>
      <c r="H1013" s="10">
        <f>F1013*G1013</f>
        <v>504</v>
      </c>
    </row>
    <row r="1014" spans="1:8" x14ac:dyDescent="0.25">
      <c r="A1014" s="218"/>
      <c r="B1014" s="108"/>
      <c r="C1014" s="105" t="s">
        <v>211</v>
      </c>
      <c r="D1014" s="109"/>
      <c r="E1014" s="104">
        <v>225</v>
      </c>
      <c r="F1014" s="107"/>
      <c r="G1014" s="279"/>
      <c r="H1014" s="107">
        <f>SUM(H1012:H1013)</f>
        <v>1674</v>
      </c>
    </row>
    <row r="1015" spans="1:8" x14ac:dyDescent="0.25">
      <c r="A1015" s="217">
        <v>226</v>
      </c>
      <c r="B1015" s="2"/>
      <c r="C1015" s="8" t="s">
        <v>142</v>
      </c>
      <c r="D1015" s="5"/>
      <c r="E1015" s="9"/>
      <c r="F1015" s="161"/>
      <c r="G1015" s="284"/>
      <c r="H1015" s="10"/>
    </row>
    <row r="1016" spans="1:8" ht="89.25" customHeight="1" x14ac:dyDescent="0.25">
      <c r="A1016" s="217"/>
      <c r="B1016" s="3">
        <v>226.1</v>
      </c>
      <c r="C1016" s="26" t="s">
        <v>570</v>
      </c>
      <c r="D1016" s="12" t="s">
        <v>9</v>
      </c>
      <c r="E1016" s="2" t="s">
        <v>31</v>
      </c>
      <c r="F1016" s="12">
        <v>0.3</v>
      </c>
      <c r="G1016" s="278">
        <v>1600</v>
      </c>
      <c r="H1016" s="10">
        <f>F1016*G1016</f>
        <v>480</v>
      </c>
    </row>
    <row r="1017" spans="1:8" ht="120.75" customHeight="1" x14ac:dyDescent="0.25">
      <c r="A1017" s="180"/>
      <c r="B1017" s="2">
        <v>226.2</v>
      </c>
      <c r="C1017" s="26" t="s">
        <v>571</v>
      </c>
      <c r="D1017" s="12" t="s">
        <v>9</v>
      </c>
      <c r="E1017" s="9" t="s">
        <v>31</v>
      </c>
      <c r="F1017" s="12">
        <v>0.3</v>
      </c>
      <c r="G1017" s="284">
        <v>8000</v>
      </c>
      <c r="H1017" s="10">
        <f>F1017*G1017</f>
        <v>2400</v>
      </c>
    </row>
    <row r="1018" spans="1:8" ht="156" customHeight="1" x14ac:dyDescent="0.25">
      <c r="A1018" s="180"/>
      <c r="B1018" s="2">
        <v>226.29999999999998</v>
      </c>
      <c r="C1018" s="26" t="s">
        <v>143</v>
      </c>
      <c r="D1018" s="2" t="s">
        <v>9</v>
      </c>
      <c r="E1018" s="2" t="s">
        <v>31</v>
      </c>
      <c r="F1018" s="12">
        <v>7.0000000000000007E-2</v>
      </c>
      <c r="G1018" s="278">
        <v>6000</v>
      </c>
      <c r="H1018" s="10">
        <f>F1018*G1018</f>
        <v>420.00000000000006</v>
      </c>
    </row>
    <row r="1019" spans="1:8" s="65" customFormat="1" ht="118.5" customHeight="1" x14ac:dyDescent="0.25">
      <c r="A1019" s="180"/>
      <c r="B1019" s="2">
        <v>226.39999999999998</v>
      </c>
      <c r="C1019" s="32" t="s">
        <v>770</v>
      </c>
      <c r="D1019" s="2" t="s">
        <v>9</v>
      </c>
      <c r="E1019" s="29" t="s">
        <v>31</v>
      </c>
      <c r="F1019" s="322">
        <v>0.18</v>
      </c>
      <c r="G1019" s="278">
        <v>3000</v>
      </c>
      <c r="H1019" s="10">
        <v>288</v>
      </c>
    </row>
    <row r="1020" spans="1:8" x14ac:dyDescent="0.25">
      <c r="A1020" s="218"/>
      <c r="B1020" s="109"/>
      <c r="C1020" s="105" t="s">
        <v>211</v>
      </c>
      <c r="D1020" s="108"/>
      <c r="E1020" s="104">
        <v>226</v>
      </c>
      <c r="F1020" s="107"/>
      <c r="G1020" s="279"/>
      <c r="H1020" s="107">
        <f>SUM(H1016:H1019)</f>
        <v>3588</v>
      </c>
    </row>
    <row r="1021" spans="1:8" x14ac:dyDescent="0.25">
      <c r="A1021" s="217">
        <v>227</v>
      </c>
      <c r="B1021" s="2"/>
      <c r="C1021" s="7" t="s">
        <v>144</v>
      </c>
      <c r="D1021" s="3"/>
      <c r="E1021" s="9"/>
      <c r="F1021" s="10"/>
      <c r="G1021" s="284"/>
      <c r="H1021" s="10"/>
    </row>
    <row r="1022" spans="1:8" ht="30" x14ac:dyDescent="0.25">
      <c r="A1022" s="180"/>
      <c r="B1022" s="2">
        <v>227.1</v>
      </c>
      <c r="C1022" s="34" t="s">
        <v>139</v>
      </c>
      <c r="D1022" s="2" t="s">
        <v>9</v>
      </c>
      <c r="E1022" s="9" t="s">
        <v>31</v>
      </c>
      <c r="F1022" s="161">
        <v>0.04</v>
      </c>
      <c r="G1022" s="284">
        <v>2850</v>
      </c>
      <c r="H1022" s="10">
        <f>F1022*G1022</f>
        <v>114</v>
      </c>
    </row>
    <row r="1023" spans="1:8" ht="30" x14ac:dyDescent="0.25">
      <c r="A1023" s="180"/>
      <c r="B1023" s="2">
        <v>227.2</v>
      </c>
      <c r="C1023" s="34" t="s">
        <v>861</v>
      </c>
      <c r="D1023" s="2" t="s">
        <v>9</v>
      </c>
      <c r="E1023" s="9" t="s">
        <v>31</v>
      </c>
      <c r="F1023" s="161">
        <v>0.25</v>
      </c>
      <c r="G1023" s="284">
        <v>100</v>
      </c>
      <c r="H1023" s="10">
        <f>F1023*G1023</f>
        <v>25</v>
      </c>
    </row>
    <row r="1024" spans="1:8" ht="30" x14ac:dyDescent="0.25">
      <c r="A1024" s="180"/>
      <c r="B1024" s="2">
        <v>227.29999999999998</v>
      </c>
      <c r="C1024" s="26" t="s">
        <v>860</v>
      </c>
      <c r="D1024" s="3" t="s">
        <v>9</v>
      </c>
      <c r="E1024" s="2" t="s">
        <v>31</v>
      </c>
      <c r="F1024" s="12">
        <v>0.03</v>
      </c>
      <c r="G1024" s="278">
        <v>350</v>
      </c>
      <c r="H1024" s="10">
        <f>F1024*G1024</f>
        <v>10.5</v>
      </c>
    </row>
    <row r="1025" spans="1:8" s="65" customFormat="1" ht="35.25" customHeight="1" x14ac:dyDescent="0.25">
      <c r="A1025" s="215"/>
      <c r="B1025" s="2">
        <v>227.39999999999998</v>
      </c>
      <c r="C1025" s="66" t="s">
        <v>752</v>
      </c>
      <c r="D1025" s="72" t="s">
        <v>9</v>
      </c>
      <c r="E1025" s="72" t="s">
        <v>31</v>
      </c>
      <c r="F1025" s="163">
        <v>0.02</v>
      </c>
      <c r="G1025" s="179">
        <v>300</v>
      </c>
      <c r="H1025" s="10">
        <f>F1025*G1025</f>
        <v>6</v>
      </c>
    </row>
    <row r="1026" spans="1:8" ht="58.5" customHeight="1" x14ac:dyDescent="0.25">
      <c r="A1026" s="180"/>
      <c r="B1026" s="2">
        <v>227.49999999999997</v>
      </c>
      <c r="C1026" s="26" t="s">
        <v>771</v>
      </c>
      <c r="D1026" s="2" t="s">
        <v>9</v>
      </c>
      <c r="E1026" s="9" t="s">
        <v>31</v>
      </c>
      <c r="F1026" s="161">
        <v>0.86</v>
      </c>
      <c r="G1026" s="284">
        <v>200</v>
      </c>
      <c r="H1026" s="10">
        <f>F1026*G1026</f>
        <v>172</v>
      </c>
    </row>
    <row r="1027" spans="1:8" x14ac:dyDescent="0.25">
      <c r="A1027" s="218"/>
      <c r="B1027" s="108"/>
      <c r="C1027" s="105" t="s">
        <v>211</v>
      </c>
      <c r="D1027" s="108"/>
      <c r="E1027" s="104">
        <v>227</v>
      </c>
      <c r="F1027" s="107"/>
      <c r="G1027" s="279"/>
      <c r="H1027" s="107">
        <f>SUM(H1022:H1026)</f>
        <v>327.5</v>
      </c>
    </row>
    <row r="1028" spans="1:8" s="6" customFormat="1" x14ac:dyDescent="0.25">
      <c r="A1028" s="217">
        <v>230</v>
      </c>
      <c r="B1028" s="2"/>
      <c r="C1028" s="7" t="s">
        <v>145</v>
      </c>
      <c r="D1028" s="3"/>
      <c r="E1028" s="9"/>
      <c r="F1028" s="10"/>
      <c r="G1028" s="284"/>
      <c r="H1028" s="10"/>
    </row>
    <row r="1029" spans="1:8" s="65" customFormat="1" ht="30" x14ac:dyDescent="0.25">
      <c r="A1029" s="180"/>
      <c r="B1029" s="2">
        <v>230.1</v>
      </c>
      <c r="C1029" s="84" t="s">
        <v>146</v>
      </c>
      <c r="D1029" s="3" t="s">
        <v>9</v>
      </c>
      <c r="E1029" s="2" t="s">
        <v>31</v>
      </c>
      <c r="F1029" s="12">
        <v>0.13</v>
      </c>
      <c r="G1029" s="278">
        <v>2500</v>
      </c>
      <c r="H1029" s="10">
        <f>F1029*G1029</f>
        <v>325</v>
      </c>
    </row>
    <row r="1030" spans="1:8" ht="81.75" customHeight="1" x14ac:dyDescent="0.25">
      <c r="A1030" s="180"/>
      <c r="B1030" s="2">
        <v>230.2</v>
      </c>
      <c r="C1030" s="26" t="s">
        <v>772</v>
      </c>
      <c r="D1030" s="3" t="s">
        <v>9</v>
      </c>
      <c r="E1030" s="45" t="s">
        <v>31</v>
      </c>
      <c r="F1030" s="161">
        <v>0.2</v>
      </c>
      <c r="G1030" s="284">
        <v>500</v>
      </c>
      <c r="H1030" s="10">
        <f>F1030*G1030</f>
        <v>100</v>
      </c>
    </row>
    <row r="1031" spans="1:8" ht="144.75" customHeight="1" x14ac:dyDescent="0.25">
      <c r="A1031" s="229"/>
      <c r="B1031" s="2">
        <v>230.29999999999998</v>
      </c>
      <c r="C1031" s="125" t="s">
        <v>634</v>
      </c>
      <c r="D1031" s="3" t="s">
        <v>9</v>
      </c>
      <c r="E1031" s="18" t="s">
        <v>31</v>
      </c>
      <c r="F1031" s="322">
        <v>3.13</v>
      </c>
      <c r="G1031" s="287">
        <v>35</v>
      </c>
      <c r="H1031" s="10">
        <f>F1031*G1031</f>
        <v>109.55</v>
      </c>
    </row>
    <row r="1032" spans="1:8" x14ac:dyDescent="0.25">
      <c r="A1032" s="228"/>
      <c r="B1032" s="108"/>
      <c r="C1032" s="105" t="s">
        <v>211</v>
      </c>
      <c r="D1032" s="109"/>
      <c r="E1032" s="104">
        <v>230</v>
      </c>
      <c r="F1032" s="107"/>
      <c r="G1032" s="279"/>
      <c r="H1032" s="107">
        <f>SUM(H1029:H1031)</f>
        <v>534.54999999999995</v>
      </c>
    </row>
    <row r="1033" spans="1:8" x14ac:dyDescent="0.25">
      <c r="A1033" s="217">
        <v>231</v>
      </c>
      <c r="B1033" s="18"/>
      <c r="C1033" s="8" t="s">
        <v>147</v>
      </c>
      <c r="D1033" s="3"/>
      <c r="E1033" s="9"/>
      <c r="F1033" s="161"/>
      <c r="G1033" s="284"/>
      <c r="H1033" s="10"/>
    </row>
    <row r="1034" spans="1:8" ht="181.5" customHeight="1" x14ac:dyDescent="0.25">
      <c r="A1034" s="180"/>
      <c r="B1034" s="18">
        <v>231.1</v>
      </c>
      <c r="C1034" s="34" t="s">
        <v>296</v>
      </c>
      <c r="D1034" s="2" t="s">
        <v>9</v>
      </c>
      <c r="E1034" s="9" t="s">
        <v>31</v>
      </c>
      <c r="F1034" s="161">
        <v>4.8499999999999996</v>
      </c>
      <c r="G1034" s="284">
        <v>100</v>
      </c>
      <c r="H1034" s="10">
        <f>F1034*G1034</f>
        <v>484.99999999999994</v>
      </c>
    </row>
    <row r="1035" spans="1:8" ht="155.25" customHeight="1" x14ac:dyDescent="0.25">
      <c r="A1035" s="180"/>
      <c r="B1035" s="2">
        <v>231.2</v>
      </c>
      <c r="C1035" s="26" t="s">
        <v>453</v>
      </c>
      <c r="D1035" s="12" t="s">
        <v>9</v>
      </c>
      <c r="E1035" s="2" t="s">
        <v>31</v>
      </c>
      <c r="F1035" s="39">
        <v>2.33</v>
      </c>
      <c r="G1035" s="284">
        <v>298</v>
      </c>
      <c r="H1035" s="10">
        <f>F1035*G1035</f>
        <v>694.34</v>
      </c>
    </row>
    <row r="1036" spans="1:8" ht="123" customHeight="1" x14ac:dyDescent="0.25">
      <c r="A1036" s="180"/>
      <c r="B1036" s="2">
        <v>231.29999999999998</v>
      </c>
      <c r="C1036" s="26" t="s">
        <v>693</v>
      </c>
      <c r="D1036" s="12" t="s">
        <v>9</v>
      </c>
      <c r="E1036" s="9" t="s">
        <v>31</v>
      </c>
      <c r="F1036" s="368">
        <v>8.4</v>
      </c>
      <c r="G1036" s="284">
        <v>12</v>
      </c>
      <c r="H1036" s="10">
        <f>F1036*G1036</f>
        <v>100.80000000000001</v>
      </c>
    </row>
    <row r="1037" spans="1:8" s="320" customFormat="1" ht="41.25" customHeight="1" x14ac:dyDescent="0.25">
      <c r="A1037" s="230"/>
      <c r="B1037" s="2">
        <v>231.39999999999998</v>
      </c>
      <c r="C1037" s="14" t="s">
        <v>906</v>
      </c>
      <c r="D1037" s="2" t="s">
        <v>9</v>
      </c>
      <c r="E1037" s="9" t="s">
        <v>31</v>
      </c>
      <c r="F1037" s="185">
        <v>8</v>
      </c>
      <c r="G1037" s="96">
        <v>10</v>
      </c>
      <c r="H1037" s="10">
        <f>F1037*G1037</f>
        <v>80</v>
      </c>
    </row>
    <row r="1038" spans="1:8" s="65" customFormat="1" ht="27" customHeight="1" x14ac:dyDescent="0.25">
      <c r="A1038" s="236"/>
      <c r="B1038" s="2">
        <v>231.49999999999997</v>
      </c>
      <c r="C1038" s="14" t="s">
        <v>907</v>
      </c>
      <c r="D1038" s="3" t="s">
        <v>9</v>
      </c>
      <c r="E1038" s="70" t="s">
        <v>31</v>
      </c>
      <c r="F1038" s="162">
        <v>8</v>
      </c>
      <c r="G1038" s="258">
        <v>5</v>
      </c>
      <c r="H1038" s="10">
        <f>F1038*G1038</f>
        <v>40</v>
      </c>
    </row>
    <row r="1039" spans="1:8" s="6" customFormat="1" x14ac:dyDescent="0.25">
      <c r="A1039" s="218"/>
      <c r="B1039" s="123"/>
      <c r="C1039" s="105" t="s">
        <v>211</v>
      </c>
      <c r="D1039" s="120"/>
      <c r="E1039" s="104">
        <v>231</v>
      </c>
      <c r="F1039" s="107"/>
      <c r="G1039" s="279"/>
      <c r="H1039" s="107">
        <f>SUM(H1034:H1038)</f>
        <v>1400.1399999999999</v>
      </c>
    </row>
    <row r="1040" spans="1:8" s="65" customFormat="1" ht="30" x14ac:dyDescent="0.25">
      <c r="A1040" s="217">
        <v>232</v>
      </c>
      <c r="B1040" s="2"/>
      <c r="C1040" s="81" t="s">
        <v>908</v>
      </c>
      <c r="D1040" s="2" t="s">
        <v>9</v>
      </c>
      <c r="E1040" s="72" t="s">
        <v>31</v>
      </c>
      <c r="F1040" s="163">
        <v>7</v>
      </c>
      <c r="G1040" s="179">
        <v>5</v>
      </c>
      <c r="H1040" s="163">
        <f>G1040*F1040</f>
        <v>35</v>
      </c>
    </row>
    <row r="1041" spans="1:8" x14ac:dyDescent="0.25">
      <c r="A1041" s="219"/>
      <c r="B1041" s="108"/>
      <c r="C1041" s="105" t="s">
        <v>211</v>
      </c>
      <c r="D1041" s="108"/>
      <c r="E1041" s="104">
        <v>232</v>
      </c>
      <c r="F1041" s="107"/>
      <c r="G1041" s="279"/>
      <c r="H1041" s="107">
        <f>SUM(H1040)</f>
        <v>35</v>
      </c>
    </row>
    <row r="1042" spans="1:8" x14ac:dyDescent="0.25">
      <c r="A1042" s="217">
        <v>234</v>
      </c>
      <c r="B1042" s="2"/>
      <c r="C1042" s="50" t="s">
        <v>232</v>
      </c>
      <c r="D1042" s="2"/>
      <c r="E1042" s="45"/>
      <c r="F1042" s="161"/>
      <c r="G1042" s="284"/>
      <c r="H1042" s="10"/>
    </row>
    <row r="1043" spans="1:8" ht="125.25" customHeight="1" x14ac:dyDescent="0.25">
      <c r="A1043" s="180"/>
      <c r="B1043" s="2">
        <v>234.1</v>
      </c>
      <c r="C1043" s="26" t="s">
        <v>773</v>
      </c>
      <c r="D1043" s="2" t="s">
        <v>9</v>
      </c>
      <c r="E1043" s="9" t="s">
        <v>148</v>
      </c>
      <c r="F1043" s="368">
        <v>2</v>
      </c>
      <c r="G1043" s="284">
        <v>266</v>
      </c>
      <c r="H1043" s="10">
        <f>F1043*G1043</f>
        <v>532</v>
      </c>
    </row>
    <row r="1044" spans="1:8" ht="76.5" customHeight="1" x14ac:dyDescent="0.25">
      <c r="A1044" s="180"/>
      <c r="B1044" s="2">
        <v>234.2</v>
      </c>
      <c r="C1044" s="34" t="s">
        <v>149</v>
      </c>
      <c r="D1044" s="3" t="s">
        <v>9</v>
      </c>
      <c r="E1044" s="9" t="s">
        <v>150</v>
      </c>
      <c r="F1044" s="161">
        <v>12</v>
      </c>
      <c r="G1044" s="284">
        <v>3</v>
      </c>
      <c r="H1044" s="10">
        <f>F1044*G1044</f>
        <v>36</v>
      </c>
    </row>
    <row r="1045" spans="1:8" ht="268.5" customHeight="1" x14ac:dyDescent="0.25">
      <c r="A1045" s="217"/>
      <c r="B1045" s="2">
        <v>234.29999999999998</v>
      </c>
      <c r="C1045" s="46" t="s">
        <v>289</v>
      </c>
      <c r="D1045" s="2" t="s">
        <v>9</v>
      </c>
      <c r="E1045" s="45" t="s">
        <v>46</v>
      </c>
      <c r="F1045" s="161">
        <v>7</v>
      </c>
      <c r="G1045" s="284">
        <v>71</v>
      </c>
      <c r="H1045" s="10">
        <f>F1045*G1045</f>
        <v>497</v>
      </c>
    </row>
    <row r="1046" spans="1:8" s="97" customFormat="1" ht="30" x14ac:dyDescent="0.25">
      <c r="A1046" s="230"/>
      <c r="B1046" s="2">
        <v>234.39999999999998</v>
      </c>
      <c r="C1046" s="14" t="s">
        <v>924</v>
      </c>
      <c r="D1046" s="2" t="s">
        <v>9</v>
      </c>
      <c r="E1046" s="96" t="s">
        <v>31</v>
      </c>
      <c r="F1046" s="185">
        <v>0.22</v>
      </c>
      <c r="G1046" s="231">
        <v>100</v>
      </c>
      <c r="H1046" s="10">
        <f>F1046*G1046</f>
        <v>22</v>
      </c>
    </row>
    <row r="1047" spans="1:8" x14ac:dyDescent="0.25">
      <c r="A1047" s="219"/>
      <c r="B1047" s="108"/>
      <c r="C1047" s="105" t="s">
        <v>211</v>
      </c>
      <c r="D1047" s="108"/>
      <c r="E1047" s="104">
        <v>234</v>
      </c>
      <c r="F1047" s="107"/>
      <c r="G1047" s="279"/>
      <c r="H1047" s="107">
        <f>SUM(H1043:H1046)</f>
        <v>1087</v>
      </c>
    </row>
    <row r="1048" spans="1:8" s="97" customFormat="1" ht="30" x14ac:dyDescent="0.25">
      <c r="A1048" s="230">
        <v>235</v>
      </c>
      <c r="B1048" s="2"/>
      <c r="C1048" s="14" t="s">
        <v>633</v>
      </c>
      <c r="D1048" s="2" t="s">
        <v>9</v>
      </c>
      <c r="E1048" s="96" t="s">
        <v>31</v>
      </c>
      <c r="F1048" s="185">
        <v>4.8600000000000003</v>
      </c>
      <c r="G1048" s="231">
        <v>7</v>
      </c>
      <c r="H1048" s="10">
        <f>F1048*G1048</f>
        <v>34.020000000000003</v>
      </c>
    </row>
    <row r="1049" spans="1:8" x14ac:dyDescent="0.25">
      <c r="A1049" s="219"/>
      <c r="B1049" s="108"/>
      <c r="C1049" s="105" t="s">
        <v>211</v>
      </c>
      <c r="D1049" s="109"/>
      <c r="E1049" s="104">
        <v>235</v>
      </c>
      <c r="F1049" s="107"/>
      <c r="G1049" s="279"/>
      <c r="H1049" s="107">
        <f>SUM(H1048)</f>
        <v>34.020000000000003</v>
      </c>
    </row>
    <row r="1050" spans="1:8" s="53" customFormat="1" x14ac:dyDescent="0.25">
      <c r="A1050" s="217">
        <v>236</v>
      </c>
      <c r="B1050" s="2"/>
      <c r="C1050" s="50" t="s">
        <v>233</v>
      </c>
      <c r="D1050" s="2"/>
      <c r="E1050" s="45"/>
      <c r="F1050" s="161"/>
      <c r="G1050" s="284"/>
      <c r="H1050" s="10"/>
    </row>
    <row r="1051" spans="1:8" ht="30" x14ac:dyDescent="0.25">
      <c r="A1051" s="217"/>
      <c r="B1051" s="2">
        <v>236.1</v>
      </c>
      <c r="C1051" s="26" t="s">
        <v>151</v>
      </c>
      <c r="D1051" s="3" t="s">
        <v>9</v>
      </c>
      <c r="E1051" s="2" t="s">
        <v>31</v>
      </c>
      <c r="F1051" s="12">
        <v>0.55000000000000004</v>
      </c>
      <c r="G1051" s="278">
        <v>2000</v>
      </c>
      <c r="H1051" s="10">
        <f>F1051*G1051</f>
        <v>1100</v>
      </c>
    </row>
    <row r="1052" spans="1:8" ht="30" x14ac:dyDescent="0.25">
      <c r="A1052" s="217"/>
      <c r="B1052" s="2">
        <v>236.2</v>
      </c>
      <c r="C1052" s="26" t="s">
        <v>152</v>
      </c>
      <c r="D1052" s="3" t="s">
        <v>9</v>
      </c>
      <c r="E1052" s="2" t="s">
        <v>31</v>
      </c>
      <c r="F1052" s="12">
        <v>0.55000000000000004</v>
      </c>
      <c r="G1052" s="278">
        <v>20</v>
      </c>
      <c r="H1052" s="10">
        <f>F1052*G1052</f>
        <v>11</v>
      </c>
    </row>
    <row r="1053" spans="1:8" x14ac:dyDescent="0.25">
      <c r="A1053" s="219"/>
      <c r="B1053" s="108"/>
      <c r="C1053" s="105" t="s">
        <v>211</v>
      </c>
      <c r="D1053" s="109"/>
      <c r="E1053" s="104">
        <v>236</v>
      </c>
      <c r="F1053" s="107"/>
      <c r="G1053" s="279"/>
      <c r="H1053" s="107">
        <f>SUM(H1051:H1052)</f>
        <v>1111</v>
      </c>
    </row>
    <row r="1054" spans="1:8" s="51" customFormat="1" ht="96" customHeight="1" x14ac:dyDescent="0.25">
      <c r="A1054" s="217">
        <v>237</v>
      </c>
      <c r="B1054" s="2"/>
      <c r="C1054" s="34" t="s">
        <v>744</v>
      </c>
      <c r="D1054" s="12" t="s">
        <v>9</v>
      </c>
      <c r="E1054" s="2" t="s">
        <v>186</v>
      </c>
      <c r="F1054" s="12">
        <v>0.51</v>
      </c>
      <c r="G1054" s="280">
        <v>2100</v>
      </c>
      <c r="H1054" s="10">
        <f>F1054*G1054</f>
        <v>1071</v>
      </c>
    </row>
    <row r="1055" spans="1:8" s="51" customFormat="1" x14ac:dyDescent="0.25">
      <c r="A1055" s="218"/>
      <c r="B1055" s="108"/>
      <c r="C1055" s="105" t="s">
        <v>211</v>
      </c>
      <c r="D1055" s="109"/>
      <c r="E1055" s="104">
        <v>237</v>
      </c>
      <c r="F1055" s="107"/>
      <c r="G1055" s="279"/>
      <c r="H1055" s="107">
        <f>SUM(H1054)</f>
        <v>1071</v>
      </c>
    </row>
    <row r="1056" spans="1:8" s="31" customFormat="1" x14ac:dyDescent="0.25">
      <c r="A1056" s="217">
        <v>238</v>
      </c>
      <c r="B1056" s="2"/>
      <c r="C1056" s="7" t="s">
        <v>899</v>
      </c>
      <c r="D1056" s="3"/>
      <c r="E1056" s="9"/>
      <c r="F1056" s="161"/>
      <c r="G1056" s="284"/>
      <c r="H1056" s="10"/>
    </row>
    <row r="1057" spans="1:8" s="31" customFormat="1" ht="72" customHeight="1" x14ac:dyDescent="0.25">
      <c r="A1057" s="180"/>
      <c r="B1057" s="2">
        <v>238.1</v>
      </c>
      <c r="C1057" s="26" t="s">
        <v>743</v>
      </c>
      <c r="D1057" s="2" t="s">
        <v>9</v>
      </c>
      <c r="E1057" s="2" t="s">
        <v>31</v>
      </c>
      <c r="F1057" s="12">
        <v>23.13</v>
      </c>
      <c r="G1057" s="285">
        <v>45</v>
      </c>
      <c r="H1057" s="12">
        <f>F1057*G1057</f>
        <v>1040.8499999999999</v>
      </c>
    </row>
    <row r="1058" spans="1:8" ht="331.5" customHeight="1" x14ac:dyDescent="0.25">
      <c r="A1058" s="217"/>
      <c r="B1058" s="2">
        <v>238.2</v>
      </c>
      <c r="C1058" s="34" t="s">
        <v>741</v>
      </c>
      <c r="D1058" s="2" t="s">
        <v>9</v>
      </c>
      <c r="E1058" s="3" t="s">
        <v>31</v>
      </c>
      <c r="F1058" s="12">
        <v>0.04</v>
      </c>
      <c r="G1058" s="278">
        <v>2500</v>
      </c>
      <c r="H1058" s="12">
        <f>F1058*G1058</f>
        <v>100</v>
      </c>
    </row>
    <row r="1059" spans="1:8" s="52" customFormat="1" ht="118.5" customHeight="1" x14ac:dyDescent="0.25">
      <c r="A1059" s="217"/>
      <c r="B1059" s="2">
        <v>238.29999999999998</v>
      </c>
      <c r="C1059" s="125" t="s">
        <v>742</v>
      </c>
      <c r="D1059" s="3" t="s">
        <v>9</v>
      </c>
      <c r="E1059" s="2" t="s">
        <v>31</v>
      </c>
      <c r="F1059" s="12">
        <v>0.03</v>
      </c>
      <c r="G1059" s="278">
        <v>1700</v>
      </c>
      <c r="H1059" s="12">
        <f>F1059*G1059</f>
        <v>51</v>
      </c>
    </row>
    <row r="1060" spans="1:8" s="15" customFormat="1" ht="168.75" customHeight="1" x14ac:dyDescent="0.25">
      <c r="A1060" s="180"/>
      <c r="B1060" s="2">
        <v>238.39999999999998</v>
      </c>
      <c r="C1060" s="34" t="s">
        <v>740</v>
      </c>
      <c r="D1060" s="3" t="s">
        <v>9</v>
      </c>
      <c r="E1060" s="2" t="s">
        <v>31</v>
      </c>
      <c r="F1060" s="12">
        <v>1</v>
      </c>
      <c r="G1060" s="278">
        <v>430</v>
      </c>
      <c r="H1060" s="12">
        <f>F1060*G1060</f>
        <v>430</v>
      </c>
    </row>
    <row r="1061" spans="1:8" x14ac:dyDescent="0.25">
      <c r="A1061" s="218"/>
      <c r="B1061" s="108"/>
      <c r="C1061" s="105" t="s">
        <v>211</v>
      </c>
      <c r="D1061" s="109"/>
      <c r="E1061" s="104">
        <v>238</v>
      </c>
      <c r="F1061" s="107"/>
      <c r="G1061" s="279"/>
      <c r="H1061" s="107">
        <f>SUM(H1057:H1060)</f>
        <v>1621.85</v>
      </c>
    </row>
    <row r="1062" spans="1:8" x14ac:dyDescent="0.25">
      <c r="A1062" s="217">
        <v>239</v>
      </c>
      <c r="B1062" s="18"/>
      <c r="C1062" s="8" t="s">
        <v>153</v>
      </c>
      <c r="D1062" s="3"/>
      <c r="E1062" s="3"/>
      <c r="F1062" s="12"/>
      <c r="G1062" s="278"/>
      <c r="H1062" s="10"/>
    </row>
    <row r="1063" spans="1:8" ht="231" customHeight="1" x14ac:dyDescent="0.25">
      <c r="A1063" s="182"/>
      <c r="B1063" s="18">
        <v>239.1</v>
      </c>
      <c r="C1063" s="46" t="s">
        <v>739</v>
      </c>
      <c r="D1063" s="3" t="s">
        <v>9</v>
      </c>
      <c r="E1063" s="9" t="s">
        <v>31</v>
      </c>
      <c r="F1063" s="351">
        <v>0.05</v>
      </c>
      <c r="G1063" s="292">
        <v>7100</v>
      </c>
      <c r="H1063" s="10">
        <f t="shared" ref="H1063:H1070" si="33">F1063*G1063</f>
        <v>355</v>
      </c>
    </row>
    <row r="1064" spans="1:8" ht="274.5" customHeight="1" x14ac:dyDescent="0.25">
      <c r="A1064" s="180"/>
      <c r="B1064" s="18">
        <v>239.2</v>
      </c>
      <c r="C1064" s="34" t="s">
        <v>738</v>
      </c>
      <c r="D1064" s="3" t="s">
        <v>9</v>
      </c>
      <c r="E1064" s="45" t="s">
        <v>31</v>
      </c>
      <c r="F1064" s="161">
        <v>0.05</v>
      </c>
      <c r="G1064" s="284">
        <v>9700</v>
      </c>
      <c r="H1064" s="10">
        <f t="shared" si="33"/>
        <v>485</v>
      </c>
    </row>
    <row r="1065" spans="1:8" ht="224.25" customHeight="1" x14ac:dyDescent="0.25">
      <c r="A1065" s="182"/>
      <c r="B1065" s="18">
        <v>239.29999999999998</v>
      </c>
      <c r="C1065" s="46" t="s">
        <v>737</v>
      </c>
      <c r="D1065" s="3" t="s">
        <v>9</v>
      </c>
      <c r="E1065" s="9" t="s">
        <v>31</v>
      </c>
      <c r="F1065" s="161">
        <v>0.05</v>
      </c>
      <c r="G1065" s="284">
        <v>4100</v>
      </c>
      <c r="H1065" s="10">
        <f t="shared" si="33"/>
        <v>205</v>
      </c>
    </row>
    <row r="1066" spans="1:8" ht="73.5" customHeight="1" x14ac:dyDescent="0.25">
      <c r="A1066" s="180"/>
      <c r="B1066" s="18">
        <v>239.39999999999998</v>
      </c>
      <c r="C1066" s="34" t="s">
        <v>736</v>
      </c>
      <c r="D1066" s="3" t="s">
        <v>9</v>
      </c>
      <c r="E1066" s="9" t="s">
        <v>31</v>
      </c>
      <c r="F1066" s="351">
        <v>0.05</v>
      </c>
      <c r="G1066" s="292">
        <v>1500</v>
      </c>
      <c r="H1066" s="10">
        <f t="shared" si="33"/>
        <v>75</v>
      </c>
    </row>
    <row r="1067" spans="1:8" s="65" customFormat="1" ht="42" customHeight="1" x14ac:dyDescent="0.25">
      <c r="A1067" s="215"/>
      <c r="B1067" s="18">
        <v>239.49999999999997</v>
      </c>
      <c r="C1067" s="66" t="s">
        <v>735</v>
      </c>
      <c r="D1067" s="3" t="s">
        <v>9</v>
      </c>
      <c r="E1067" s="72" t="s">
        <v>31</v>
      </c>
      <c r="F1067" s="351">
        <v>0.05</v>
      </c>
      <c r="G1067" s="179">
        <v>400</v>
      </c>
      <c r="H1067" s="10">
        <f t="shared" si="33"/>
        <v>20</v>
      </c>
    </row>
    <row r="1068" spans="1:8" s="65" customFormat="1" ht="39.75" customHeight="1" x14ac:dyDescent="0.25">
      <c r="A1068" s="215"/>
      <c r="B1068" s="18">
        <v>239.59999999999997</v>
      </c>
      <c r="C1068" s="66" t="s">
        <v>734</v>
      </c>
      <c r="D1068" s="3" t="s">
        <v>9</v>
      </c>
      <c r="E1068" s="72" t="s">
        <v>31</v>
      </c>
      <c r="F1068" s="351">
        <v>0.05</v>
      </c>
      <c r="G1068" s="179">
        <v>300</v>
      </c>
      <c r="H1068" s="10">
        <f t="shared" si="33"/>
        <v>15</v>
      </c>
    </row>
    <row r="1069" spans="1:8" ht="106.5" customHeight="1" x14ac:dyDescent="0.25">
      <c r="A1069" s="180"/>
      <c r="B1069" s="18">
        <v>239.69999999999996</v>
      </c>
      <c r="C1069" s="26" t="s">
        <v>733</v>
      </c>
      <c r="D1069" s="3" t="s">
        <v>9</v>
      </c>
      <c r="E1069" s="9" t="s">
        <v>31</v>
      </c>
      <c r="F1069" s="351">
        <v>0.1</v>
      </c>
      <c r="G1069" s="292">
        <v>6800</v>
      </c>
      <c r="H1069" s="10">
        <f t="shared" si="33"/>
        <v>680</v>
      </c>
    </row>
    <row r="1070" spans="1:8" ht="154.5" customHeight="1" x14ac:dyDescent="0.25">
      <c r="A1070" s="180"/>
      <c r="B1070" s="18">
        <v>239.79999999999995</v>
      </c>
      <c r="C1070" s="34" t="s">
        <v>732</v>
      </c>
      <c r="D1070" s="3" t="s">
        <v>9</v>
      </c>
      <c r="E1070" s="9" t="s">
        <v>31</v>
      </c>
      <c r="F1070" s="351">
        <v>0.1</v>
      </c>
      <c r="G1070" s="292">
        <v>12500</v>
      </c>
      <c r="H1070" s="10">
        <f t="shared" si="33"/>
        <v>1250</v>
      </c>
    </row>
    <row r="1071" spans="1:8" x14ac:dyDescent="0.25">
      <c r="A1071" s="218"/>
      <c r="B1071" s="123"/>
      <c r="C1071" s="105" t="s">
        <v>211</v>
      </c>
      <c r="D1071" s="109"/>
      <c r="E1071" s="104">
        <v>239</v>
      </c>
      <c r="F1071" s="107"/>
      <c r="G1071" s="279"/>
      <c r="H1071" s="107">
        <f>SUM(H1063:H1070)</f>
        <v>3085</v>
      </c>
    </row>
    <row r="1072" spans="1:8" x14ac:dyDescent="0.25">
      <c r="A1072" s="217">
        <v>240</v>
      </c>
      <c r="B1072" s="3"/>
      <c r="C1072" s="7" t="s">
        <v>154</v>
      </c>
      <c r="D1072" s="3"/>
      <c r="E1072" s="9"/>
      <c r="F1072" s="161"/>
      <c r="G1072" s="284"/>
      <c r="H1072" s="10"/>
    </row>
    <row r="1073" spans="1:8" s="48" customFormat="1" ht="45" x14ac:dyDescent="0.25">
      <c r="A1073" s="180"/>
      <c r="B1073" s="2">
        <v>240.1</v>
      </c>
      <c r="C1073" s="26" t="s">
        <v>728</v>
      </c>
      <c r="D1073" s="2" t="s">
        <v>9</v>
      </c>
      <c r="E1073" s="2" t="s">
        <v>31</v>
      </c>
      <c r="F1073" s="12">
        <v>0.12</v>
      </c>
      <c r="G1073" s="181">
        <v>300</v>
      </c>
      <c r="H1073" s="12">
        <f>F1073*G1073</f>
        <v>36</v>
      </c>
    </row>
    <row r="1074" spans="1:8" s="31" customFormat="1" ht="81.75" customHeight="1" x14ac:dyDescent="0.25">
      <c r="A1074" s="182"/>
      <c r="B1074" s="45">
        <v>240.2</v>
      </c>
      <c r="C1074" s="26" t="s">
        <v>731</v>
      </c>
      <c r="D1074" s="3" t="s">
        <v>9</v>
      </c>
      <c r="E1074" s="2" t="s">
        <v>31</v>
      </c>
      <c r="F1074" s="322">
        <v>0.08</v>
      </c>
      <c r="G1074" s="278">
        <v>4800</v>
      </c>
      <c r="H1074" s="12">
        <f>F1074*G1074</f>
        <v>384</v>
      </c>
    </row>
    <row r="1075" spans="1:8" s="52" customFormat="1" ht="55.5" customHeight="1" x14ac:dyDescent="0.25">
      <c r="A1075" s="182"/>
      <c r="B1075" s="45">
        <v>240.29999999999998</v>
      </c>
      <c r="C1075" s="26" t="s">
        <v>730</v>
      </c>
      <c r="D1075" s="3" t="s">
        <v>9</v>
      </c>
      <c r="E1075" s="2" t="s">
        <v>31</v>
      </c>
      <c r="F1075" s="322">
        <v>0.08</v>
      </c>
      <c r="G1075" s="278">
        <v>1200</v>
      </c>
      <c r="H1075" s="12">
        <f>F1075*G1075</f>
        <v>96</v>
      </c>
    </row>
    <row r="1076" spans="1:8" s="65" customFormat="1" ht="96.75" customHeight="1" x14ac:dyDescent="0.25">
      <c r="A1076" s="182"/>
      <c r="B1076" s="45">
        <v>240.39999999999998</v>
      </c>
      <c r="C1076" s="26" t="s">
        <v>729</v>
      </c>
      <c r="D1076" s="3" t="s">
        <v>9</v>
      </c>
      <c r="E1076" s="2" t="s">
        <v>31</v>
      </c>
      <c r="F1076" s="322">
        <v>0.08</v>
      </c>
      <c r="G1076" s="278">
        <v>5200</v>
      </c>
      <c r="H1076" s="12">
        <f>F1076*G1076</f>
        <v>416</v>
      </c>
    </row>
    <row r="1077" spans="1:8" x14ac:dyDescent="0.25">
      <c r="A1077" s="240"/>
      <c r="B1077" s="149"/>
      <c r="C1077" s="105" t="s">
        <v>211</v>
      </c>
      <c r="D1077" s="109"/>
      <c r="E1077" s="104">
        <v>240</v>
      </c>
      <c r="F1077" s="107"/>
      <c r="G1077" s="279"/>
      <c r="H1077" s="107">
        <f>SUM(H1073:H1076)</f>
        <v>932</v>
      </c>
    </row>
    <row r="1078" spans="1:8" x14ac:dyDescent="0.25">
      <c r="A1078" s="217">
        <v>241</v>
      </c>
      <c r="B1078" s="2"/>
      <c r="C1078" s="11" t="s">
        <v>155</v>
      </c>
      <c r="D1078" s="3"/>
      <c r="E1078" s="9"/>
      <c r="F1078" s="161"/>
      <c r="G1078" s="284"/>
      <c r="H1078" s="10"/>
    </row>
    <row r="1079" spans="1:8" ht="85.5" customHeight="1" x14ac:dyDescent="0.25">
      <c r="A1079" s="180"/>
      <c r="B1079" s="2">
        <v>241.1</v>
      </c>
      <c r="C1079" s="26" t="s">
        <v>925</v>
      </c>
      <c r="D1079" s="2" t="s">
        <v>9</v>
      </c>
      <c r="E1079" s="2" t="s">
        <v>31</v>
      </c>
      <c r="F1079" s="12">
        <v>1.7</v>
      </c>
      <c r="G1079" s="181">
        <v>600</v>
      </c>
      <c r="H1079" s="12">
        <f>F1079*G1079</f>
        <v>1020</v>
      </c>
    </row>
    <row r="1080" spans="1:8" ht="45" x14ac:dyDescent="0.25">
      <c r="A1080" s="180"/>
      <c r="B1080" s="2">
        <v>241.2</v>
      </c>
      <c r="C1080" s="26" t="s">
        <v>926</v>
      </c>
      <c r="D1080" s="2" t="s">
        <v>9</v>
      </c>
      <c r="E1080" s="3" t="s">
        <v>31</v>
      </c>
      <c r="F1080" s="12">
        <v>0.6</v>
      </c>
      <c r="G1080" s="181">
        <v>200</v>
      </c>
      <c r="H1080" s="12">
        <f>F1080*G1080</f>
        <v>120</v>
      </c>
    </row>
    <row r="1081" spans="1:8" ht="60" x14ac:dyDescent="0.25">
      <c r="A1081" s="180"/>
      <c r="B1081" s="2">
        <v>241.29999999999998</v>
      </c>
      <c r="C1081" s="262" t="s">
        <v>927</v>
      </c>
      <c r="D1081" s="2" t="s">
        <v>9</v>
      </c>
      <c r="E1081" s="96" t="s">
        <v>31</v>
      </c>
      <c r="F1081" s="185">
        <v>2</v>
      </c>
      <c r="G1081" s="231">
        <v>200</v>
      </c>
      <c r="H1081" s="12">
        <f>F1081*G1081</f>
        <v>400</v>
      </c>
    </row>
    <row r="1082" spans="1:8" ht="45" x14ac:dyDescent="0.25">
      <c r="A1082" s="180"/>
      <c r="B1082" s="2">
        <v>241.39999999999998</v>
      </c>
      <c r="C1082" s="26" t="s">
        <v>745</v>
      </c>
      <c r="D1082" s="3" t="s">
        <v>9</v>
      </c>
      <c r="E1082" s="9" t="s">
        <v>31</v>
      </c>
      <c r="F1082" s="161">
        <v>0.4</v>
      </c>
      <c r="G1082" s="284">
        <v>300</v>
      </c>
      <c r="H1082" s="12">
        <f>F1082*G1082</f>
        <v>120</v>
      </c>
    </row>
    <row r="1083" spans="1:8" ht="45" x14ac:dyDescent="0.25">
      <c r="A1083" s="180"/>
      <c r="B1083" s="2">
        <v>241.49999999999997</v>
      </c>
      <c r="C1083" s="26" t="s">
        <v>928</v>
      </c>
      <c r="D1083" s="12" t="s">
        <v>9</v>
      </c>
      <c r="E1083" s="2" t="s">
        <v>31</v>
      </c>
      <c r="F1083" s="39">
        <v>12</v>
      </c>
      <c r="G1083" s="280">
        <v>25</v>
      </c>
      <c r="H1083" s="12">
        <f>F1083*G1083</f>
        <v>300</v>
      </c>
    </row>
    <row r="1084" spans="1:8" x14ac:dyDescent="0.25">
      <c r="A1084" s="218"/>
      <c r="B1084" s="108"/>
      <c r="C1084" s="105" t="s">
        <v>211</v>
      </c>
      <c r="D1084" s="120"/>
      <c r="E1084" s="104">
        <v>241</v>
      </c>
      <c r="F1084" s="107"/>
      <c r="G1084" s="279"/>
      <c r="H1084" s="107">
        <f>SUM(H1079:H1083)</f>
        <v>1960</v>
      </c>
    </row>
    <row r="1085" spans="1:8" x14ac:dyDescent="0.25">
      <c r="A1085" s="217">
        <v>242</v>
      </c>
      <c r="B1085" s="29"/>
      <c r="C1085" s="54" t="s">
        <v>156</v>
      </c>
      <c r="D1085" s="3"/>
      <c r="E1085" s="18"/>
      <c r="F1085" s="322"/>
      <c r="G1085" s="287"/>
      <c r="H1085" s="10"/>
    </row>
    <row r="1086" spans="1:8" s="6" customFormat="1" ht="377.25" customHeight="1" x14ac:dyDescent="0.25">
      <c r="A1086" s="229"/>
      <c r="B1086" s="29">
        <v>242.1</v>
      </c>
      <c r="C1086" s="34" t="s">
        <v>427</v>
      </c>
      <c r="D1086" s="3" t="s">
        <v>9</v>
      </c>
      <c r="E1086" s="9" t="s">
        <v>150</v>
      </c>
      <c r="F1086" s="353">
        <v>2.54</v>
      </c>
      <c r="G1086" s="293">
        <v>180</v>
      </c>
      <c r="H1086" s="10">
        <f t="shared" ref="H1086:H1093" si="34">F1086*G1086</f>
        <v>457.2</v>
      </c>
    </row>
    <row r="1087" spans="1:8" s="6" customFormat="1" ht="398.25" customHeight="1" x14ac:dyDescent="0.25">
      <c r="A1087" s="229"/>
      <c r="B1087" s="2">
        <v>242.2</v>
      </c>
      <c r="C1087" s="34" t="s">
        <v>428</v>
      </c>
      <c r="D1087" s="3" t="s">
        <v>9</v>
      </c>
      <c r="E1087" s="9" t="s">
        <v>150</v>
      </c>
      <c r="F1087" s="322">
        <v>6.3</v>
      </c>
      <c r="G1087" s="284">
        <v>70</v>
      </c>
      <c r="H1087" s="10">
        <f t="shared" si="34"/>
        <v>441</v>
      </c>
    </row>
    <row r="1088" spans="1:8" s="48" customFormat="1" ht="186" customHeight="1" x14ac:dyDescent="0.25">
      <c r="A1088" s="180"/>
      <c r="B1088" s="2">
        <v>242.29999999999998</v>
      </c>
      <c r="C1088" s="34" t="s">
        <v>290</v>
      </c>
      <c r="D1088" s="3" t="s">
        <v>9</v>
      </c>
      <c r="E1088" s="9" t="s">
        <v>31</v>
      </c>
      <c r="F1088" s="161">
        <v>1.1399999999999999</v>
      </c>
      <c r="G1088" s="298">
        <v>43</v>
      </c>
      <c r="H1088" s="10">
        <f t="shared" si="34"/>
        <v>49.019999999999996</v>
      </c>
    </row>
    <row r="1089" spans="1:8" s="48" customFormat="1" ht="196.5" customHeight="1" x14ac:dyDescent="0.25">
      <c r="A1089" s="229"/>
      <c r="B1089" s="2">
        <v>242.39999999999998</v>
      </c>
      <c r="C1089" s="135" t="s">
        <v>587</v>
      </c>
      <c r="D1089" s="3" t="s">
        <v>9</v>
      </c>
      <c r="E1089" s="151" t="s">
        <v>31</v>
      </c>
      <c r="F1089" s="353">
        <v>0.09</v>
      </c>
      <c r="G1089" s="293">
        <v>3100</v>
      </c>
      <c r="H1089" s="10">
        <f t="shared" si="34"/>
        <v>279</v>
      </c>
    </row>
    <row r="1090" spans="1:8" s="48" customFormat="1" ht="123" customHeight="1" x14ac:dyDescent="0.25">
      <c r="A1090" s="180"/>
      <c r="B1090" s="2">
        <v>242.49999999999997</v>
      </c>
      <c r="C1090" s="34" t="s">
        <v>727</v>
      </c>
      <c r="D1090" s="3" t="s">
        <v>9</v>
      </c>
      <c r="E1090" s="9" t="s">
        <v>157</v>
      </c>
      <c r="F1090" s="10">
        <v>1.5</v>
      </c>
      <c r="G1090" s="284">
        <v>60</v>
      </c>
      <c r="H1090" s="10">
        <f t="shared" si="34"/>
        <v>90</v>
      </c>
    </row>
    <row r="1091" spans="1:8" s="48" customFormat="1" ht="123" customHeight="1" x14ac:dyDescent="0.25">
      <c r="A1091" s="180"/>
      <c r="B1091" s="2">
        <v>242.59999999999997</v>
      </c>
      <c r="C1091" s="26" t="s">
        <v>429</v>
      </c>
      <c r="D1091" s="2" t="s">
        <v>9</v>
      </c>
      <c r="E1091" s="2" t="s">
        <v>31</v>
      </c>
      <c r="F1091" s="12">
        <v>0.5</v>
      </c>
      <c r="G1091" s="181">
        <v>190</v>
      </c>
      <c r="H1091" s="10">
        <f t="shared" si="34"/>
        <v>95</v>
      </c>
    </row>
    <row r="1092" spans="1:8" ht="71.25" customHeight="1" x14ac:dyDescent="0.25">
      <c r="A1092" s="180"/>
      <c r="B1092" s="2">
        <v>242.69999999999996</v>
      </c>
      <c r="C1092" s="26" t="s">
        <v>158</v>
      </c>
      <c r="D1092" s="3" t="s">
        <v>9</v>
      </c>
      <c r="E1092" s="2" t="s">
        <v>148</v>
      </c>
      <c r="F1092" s="12">
        <v>1.1499999999999999</v>
      </c>
      <c r="G1092" s="278">
        <v>35</v>
      </c>
      <c r="H1092" s="10">
        <f t="shared" si="34"/>
        <v>40.25</v>
      </c>
    </row>
    <row r="1093" spans="1:8" ht="25.5" customHeight="1" x14ac:dyDescent="0.25">
      <c r="A1093" s="180"/>
      <c r="B1093" s="2">
        <v>242.79999999999995</v>
      </c>
      <c r="C1093" s="26" t="s">
        <v>452</v>
      </c>
      <c r="D1093" s="3" t="s">
        <v>9</v>
      </c>
      <c r="E1093" s="2" t="s">
        <v>31</v>
      </c>
      <c r="F1093" s="39">
        <v>0.74</v>
      </c>
      <c r="G1093" s="278">
        <v>100</v>
      </c>
      <c r="H1093" s="10">
        <f t="shared" si="34"/>
        <v>74</v>
      </c>
    </row>
    <row r="1094" spans="1:8" s="48" customFormat="1" x14ac:dyDescent="0.25">
      <c r="A1094" s="218"/>
      <c r="B1094" s="108"/>
      <c r="C1094" s="105" t="s">
        <v>211</v>
      </c>
      <c r="D1094" s="109"/>
      <c r="E1094" s="104">
        <v>242</v>
      </c>
      <c r="F1094" s="107"/>
      <c r="G1094" s="279"/>
      <c r="H1094" s="107">
        <f>SUM(H1086:H1093)</f>
        <v>1525.47</v>
      </c>
    </row>
    <row r="1095" spans="1:8" s="6" customFormat="1" x14ac:dyDescent="0.25">
      <c r="A1095" s="180"/>
      <c r="B1095" s="29"/>
      <c r="C1095" s="67" t="s">
        <v>184</v>
      </c>
      <c r="D1095" s="3"/>
      <c r="E1095" s="2"/>
      <c r="F1095" s="12"/>
      <c r="G1095" s="278"/>
      <c r="H1095" s="10"/>
    </row>
    <row r="1096" spans="1:8" ht="280.5" customHeight="1" x14ac:dyDescent="0.25">
      <c r="A1096" s="217">
        <v>243</v>
      </c>
      <c r="B1096" s="152"/>
      <c r="C1096" s="8" t="s">
        <v>430</v>
      </c>
      <c r="D1096" s="3" t="s">
        <v>9</v>
      </c>
      <c r="E1096" s="45" t="s">
        <v>856</v>
      </c>
      <c r="F1096" s="12">
        <v>0.4</v>
      </c>
      <c r="G1096" s="284">
        <v>16531</v>
      </c>
      <c r="H1096" s="10">
        <f>G1096*F1096</f>
        <v>6612.4000000000005</v>
      </c>
    </row>
    <row r="1097" spans="1:8" x14ac:dyDescent="0.25">
      <c r="A1097" s="238"/>
      <c r="B1097" s="149"/>
      <c r="C1097" s="105" t="s">
        <v>211</v>
      </c>
      <c r="D1097" s="109"/>
      <c r="E1097" s="104">
        <v>243</v>
      </c>
      <c r="F1097" s="107"/>
      <c r="G1097" s="279"/>
      <c r="H1097" s="107">
        <f>SUM(H1096)</f>
        <v>6612.4000000000005</v>
      </c>
    </row>
    <row r="1098" spans="1:8" s="6" customFormat="1" ht="104.25" customHeight="1" x14ac:dyDescent="0.25">
      <c r="A1098" s="217">
        <v>244</v>
      </c>
      <c r="B1098" s="2"/>
      <c r="C1098" s="8" t="s">
        <v>431</v>
      </c>
      <c r="D1098" s="3" t="s">
        <v>9</v>
      </c>
      <c r="E1098" s="45" t="s">
        <v>856</v>
      </c>
      <c r="F1098" s="161">
        <v>1</v>
      </c>
      <c r="G1098" s="284">
        <v>1550</v>
      </c>
      <c r="H1098" s="10">
        <f>G1098*F1098</f>
        <v>1550</v>
      </c>
    </row>
    <row r="1099" spans="1:8" x14ac:dyDescent="0.25">
      <c r="A1099" s="218"/>
      <c r="B1099" s="108"/>
      <c r="C1099" s="105" t="s">
        <v>211</v>
      </c>
      <c r="D1099" s="109"/>
      <c r="E1099" s="104">
        <v>244</v>
      </c>
      <c r="F1099" s="107"/>
      <c r="G1099" s="279"/>
      <c r="H1099" s="107">
        <f>SUM(H1098)</f>
        <v>1550</v>
      </c>
    </row>
    <row r="1100" spans="1:8" s="65" customFormat="1" ht="51" customHeight="1" x14ac:dyDescent="0.25">
      <c r="A1100" s="217">
        <v>245</v>
      </c>
      <c r="B1100" s="96"/>
      <c r="C1100" s="14" t="s">
        <v>914</v>
      </c>
      <c r="D1100" s="96" t="s">
        <v>9</v>
      </c>
      <c r="E1100" s="45" t="s">
        <v>29</v>
      </c>
      <c r="F1100" s="185">
        <v>1.42</v>
      </c>
      <c r="G1100" s="231">
        <v>300</v>
      </c>
      <c r="H1100" s="185">
        <f>F1100*G1100</f>
        <v>426</v>
      </c>
    </row>
    <row r="1101" spans="1:8" x14ac:dyDescent="0.25">
      <c r="A1101" s="218"/>
      <c r="B1101" s="108"/>
      <c r="C1101" s="105" t="s">
        <v>211</v>
      </c>
      <c r="D1101" s="109"/>
      <c r="E1101" s="104">
        <v>245</v>
      </c>
      <c r="F1101" s="107"/>
      <c r="G1101" s="279"/>
      <c r="H1101" s="107">
        <f>SUM(H1100)</f>
        <v>426</v>
      </c>
    </row>
    <row r="1102" spans="1:8" s="65" customFormat="1" ht="30.75" customHeight="1" x14ac:dyDescent="0.25">
      <c r="A1102" s="217">
        <v>246</v>
      </c>
      <c r="B1102" s="256"/>
      <c r="C1102" s="213" t="s">
        <v>809</v>
      </c>
      <c r="D1102" s="213"/>
      <c r="E1102" s="166" t="s">
        <v>31</v>
      </c>
      <c r="F1102" s="162">
        <v>140</v>
      </c>
      <c r="G1102" s="295">
        <v>1</v>
      </c>
      <c r="H1102" s="163">
        <f>F1102*G1102</f>
        <v>140</v>
      </c>
    </row>
    <row r="1103" spans="1:8" x14ac:dyDescent="0.25">
      <c r="A1103" s="218"/>
      <c r="B1103" s="108"/>
      <c r="C1103" s="105" t="s">
        <v>211</v>
      </c>
      <c r="D1103" s="109"/>
      <c r="E1103" s="104">
        <v>246</v>
      </c>
      <c r="F1103" s="107"/>
      <c r="G1103" s="279"/>
      <c r="H1103" s="107">
        <f>SUM(H1102)</f>
        <v>140</v>
      </c>
    </row>
    <row r="1104" spans="1:8" s="65" customFormat="1" ht="58.5" customHeight="1" x14ac:dyDescent="0.25">
      <c r="A1104" s="217">
        <v>247</v>
      </c>
      <c r="B1104" s="256"/>
      <c r="C1104" s="213" t="s">
        <v>893</v>
      </c>
      <c r="D1104" s="3" t="s">
        <v>9</v>
      </c>
      <c r="E1104" s="166" t="s">
        <v>31</v>
      </c>
      <c r="F1104" s="162">
        <v>378</v>
      </c>
      <c r="G1104" s="295">
        <v>1</v>
      </c>
      <c r="H1104" s="163">
        <f>F1104*G1104</f>
        <v>378</v>
      </c>
    </row>
    <row r="1105" spans="1:8" x14ac:dyDescent="0.25">
      <c r="A1105" s="218"/>
      <c r="B1105" s="108"/>
      <c r="C1105" s="105" t="s">
        <v>211</v>
      </c>
      <c r="D1105" s="109"/>
      <c r="E1105" s="104">
        <v>247</v>
      </c>
      <c r="F1105" s="107"/>
      <c r="G1105" s="279"/>
      <c r="H1105" s="107">
        <f>SUM(H1104)</f>
        <v>378</v>
      </c>
    </row>
    <row r="1106" spans="1:8" x14ac:dyDescent="0.25">
      <c r="A1106" s="217">
        <v>248</v>
      </c>
      <c r="B1106" s="2"/>
      <c r="C1106" s="7" t="s">
        <v>952</v>
      </c>
      <c r="D1106" s="3"/>
      <c r="E1106" s="1"/>
      <c r="F1106" s="38"/>
      <c r="G1106" s="309"/>
      <c r="H1106" s="38"/>
    </row>
    <row r="1107" spans="1:8" s="65" customFormat="1" ht="97.5" customHeight="1" x14ac:dyDescent="0.25">
      <c r="A1107" s="230"/>
      <c r="B1107" s="56">
        <v>248.1</v>
      </c>
      <c r="C1107" s="184" t="s">
        <v>953</v>
      </c>
      <c r="D1107" s="185" t="s">
        <v>9</v>
      </c>
      <c r="E1107" s="166" t="s">
        <v>31</v>
      </c>
      <c r="F1107" s="185">
        <v>393</v>
      </c>
      <c r="G1107" s="305">
        <v>1</v>
      </c>
      <c r="H1107" s="185">
        <f>F1107*G1107</f>
        <v>393</v>
      </c>
    </row>
    <row r="1108" spans="1:8" s="65" customFormat="1" ht="76.5" customHeight="1" x14ac:dyDescent="0.25">
      <c r="A1108" s="230"/>
      <c r="B1108" s="56">
        <v>248.2</v>
      </c>
      <c r="C1108" s="184" t="s">
        <v>954</v>
      </c>
      <c r="D1108" s="185" t="s">
        <v>9</v>
      </c>
      <c r="E1108" s="166" t="s">
        <v>31</v>
      </c>
      <c r="F1108" s="185">
        <v>393</v>
      </c>
      <c r="G1108" s="305">
        <v>1</v>
      </c>
      <c r="H1108" s="185">
        <f>F1108*G1108</f>
        <v>393</v>
      </c>
    </row>
    <row r="1109" spans="1:8" x14ac:dyDescent="0.25">
      <c r="A1109" s="218"/>
      <c r="B1109" s="108"/>
      <c r="C1109" s="105" t="s">
        <v>211</v>
      </c>
      <c r="D1109" s="109"/>
      <c r="E1109" s="104">
        <v>248</v>
      </c>
      <c r="F1109" s="107"/>
      <c r="G1109" s="279"/>
      <c r="H1109" s="107">
        <f>SUM(H1107:H1108)</f>
        <v>786</v>
      </c>
    </row>
    <row r="1110" spans="1:8" ht="42.75" x14ac:dyDescent="0.25">
      <c r="A1110" s="217">
        <v>249</v>
      </c>
      <c r="B1110" s="3"/>
      <c r="C1110" s="55" t="s">
        <v>589</v>
      </c>
      <c r="D1110" s="12"/>
      <c r="E1110" s="9"/>
      <c r="F1110" s="161"/>
      <c r="G1110" s="284"/>
      <c r="H1110" s="10"/>
    </row>
    <row r="1111" spans="1:8" ht="45" x14ac:dyDescent="0.25">
      <c r="A1111" s="237"/>
      <c r="B1111" s="56">
        <v>249.1</v>
      </c>
      <c r="C1111" s="27" t="s">
        <v>913</v>
      </c>
      <c r="D1111" s="12" t="s">
        <v>9</v>
      </c>
      <c r="E1111" s="9" t="s">
        <v>31</v>
      </c>
      <c r="F1111" s="351">
        <v>261.60000000000002</v>
      </c>
      <c r="G1111" s="284">
        <v>1</v>
      </c>
      <c r="H1111" s="10">
        <f t="shared" ref="H1111:H1129" si="35">F1111*G1111</f>
        <v>261.60000000000002</v>
      </c>
    </row>
    <row r="1112" spans="1:8" ht="60" x14ac:dyDescent="0.25">
      <c r="A1112" s="237"/>
      <c r="B1112" s="56">
        <v>249.2</v>
      </c>
      <c r="C1112" s="34" t="s">
        <v>789</v>
      </c>
      <c r="D1112" s="12" t="s">
        <v>9</v>
      </c>
      <c r="E1112" s="9" t="s">
        <v>31</v>
      </c>
      <c r="F1112" s="351">
        <v>261.60000000000002</v>
      </c>
      <c r="G1112" s="284">
        <v>1</v>
      </c>
      <c r="H1112" s="10">
        <f t="shared" si="35"/>
        <v>261.60000000000002</v>
      </c>
    </row>
    <row r="1113" spans="1:8" ht="60" x14ac:dyDescent="0.25">
      <c r="A1113" s="237"/>
      <c r="B1113" s="56">
        <v>249.29999999999998</v>
      </c>
      <c r="C1113" s="135" t="s">
        <v>785</v>
      </c>
      <c r="D1113" s="12" t="s">
        <v>9</v>
      </c>
      <c r="E1113" s="9" t="s">
        <v>31</v>
      </c>
      <c r="F1113" s="351">
        <v>261.60000000000002</v>
      </c>
      <c r="G1113" s="284">
        <v>1</v>
      </c>
      <c r="H1113" s="10">
        <f t="shared" si="35"/>
        <v>261.60000000000002</v>
      </c>
    </row>
    <row r="1114" spans="1:8" ht="45" x14ac:dyDescent="0.25">
      <c r="A1114" s="229"/>
      <c r="B1114" s="56">
        <v>249.39999999999998</v>
      </c>
      <c r="C1114" s="135" t="s">
        <v>786</v>
      </c>
      <c r="D1114" s="12" t="s">
        <v>9</v>
      </c>
      <c r="E1114" s="9" t="s">
        <v>31</v>
      </c>
      <c r="F1114" s="351">
        <v>261.60000000000002</v>
      </c>
      <c r="G1114" s="284">
        <v>1</v>
      </c>
      <c r="H1114" s="10">
        <f t="shared" si="35"/>
        <v>261.60000000000002</v>
      </c>
    </row>
    <row r="1115" spans="1:8" s="6" customFormat="1" ht="45" x14ac:dyDescent="0.25">
      <c r="A1115" s="229"/>
      <c r="B1115" s="56">
        <v>249.49999999999997</v>
      </c>
      <c r="C1115" s="135" t="s">
        <v>788</v>
      </c>
      <c r="D1115" s="12" t="s">
        <v>9</v>
      </c>
      <c r="E1115" s="9" t="s">
        <v>31</v>
      </c>
      <c r="F1115" s="351">
        <v>261.60000000000002</v>
      </c>
      <c r="G1115" s="284">
        <v>1</v>
      </c>
      <c r="H1115" s="10">
        <f t="shared" si="35"/>
        <v>261.60000000000002</v>
      </c>
    </row>
    <row r="1116" spans="1:8" ht="45" x14ac:dyDescent="0.25">
      <c r="A1116" s="229"/>
      <c r="B1116" s="56">
        <v>249.59999999999997</v>
      </c>
      <c r="C1116" s="135" t="s">
        <v>787</v>
      </c>
      <c r="D1116" s="12" t="s">
        <v>9</v>
      </c>
      <c r="E1116" s="9" t="s">
        <v>31</v>
      </c>
      <c r="F1116" s="351">
        <v>261.60000000000002</v>
      </c>
      <c r="G1116" s="284">
        <v>1</v>
      </c>
      <c r="H1116" s="10">
        <f t="shared" si="35"/>
        <v>261.60000000000002</v>
      </c>
    </row>
    <row r="1117" spans="1:8" s="65" customFormat="1" ht="30" x14ac:dyDescent="0.25">
      <c r="A1117" s="234"/>
      <c r="B1117" s="56">
        <v>249.69999999999996</v>
      </c>
      <c r="C1117" s="79" t="s">
        <v>477</v>
      </c>
      <c r="D1117" s="12" t="s">
        <v>9</v>
      </c>
      <c r="E1117" s="9" t="s">
        <v>31</v>
      </c>
      <c r="F1117" s="351">
        <v>261.60000000000002</v>
      </c>
      <c r="G1117" s="284">
        <v>1</v>
      </c>
      <c r="H1117" s="10">
        <f t="shared" si="35"/>
        <v>261.60000000000002</v>
      </c>
    </row>
    <row r="1118" spans="1:8" s="65" customFormat="1" ht="30" x14ac:dyDescent="0.25">
      <c r="A1118" s="234"/>
      <c r="B1118" s="56">
        <v>249.79999999999995</v>
      </c>
      <c r="C1118" s="79" t="s">
        <v>478</v>
      </c>
      <c r="D1118" s="12" t="s">
        <v>9</v>
      </c>
      <c r="E1118" s="9" t="s">
        <v>31</v>
      </c>
      <c r="F1118" s="351">
        <v>261.60000000000002</v>
      </c>
      <c r="G1118" s="284">
        <v>1</v>
      </c>
      <c r="H1118" s="10">
        <f t="shared" si="35"/>
        <v>261.60000000000002</v>
      </c>
    </row>
    <row r="1119" spans="1:8" s="65" customFormat="1" ht="30" x14ac:dyDescent="0.25">
      <c r="A1119" s="234"/>
      <c r="B1119" s="56">
        <v>249.89999999999995</v>
      </c>
      <c r="C1119" s="79" t="s">
        <v>479</v>
      </c>
      <c r="D1119" s="12" t="s">
        <v>9</v>
      </c>
      <c r="E1119" s="9" t="s">
        <v>31</v>
      </c>
      <c r="F1119" s="351">
        <v>261.60000000000002</v>
      </c>
      <c r="G1119" s="284">
        <v>1</v>
      </c>
      <c r="H1119" s="10">
        <f t="shared" si="35"/>
        <v>261.60000000000002</v>
      </c>
    </row>
    <row r="1120" spans="1:8" s="65" customFormat="1" ht="30" x14ac:dyDescent="0.25">
      <c r="A1120" s="234"/>
      <c r="B1120" s="12">
        <v>249.1</v>
      </c>
      <c r="C1120" s="79" t="s">
        <v>480</v>
      </c>
      <c r="D1120" s="12" t="s">
        <v>9</v>
      </c>
      <c r="E1120" s="9" t="s">
        <v>31</v>
      </c>
      <c r="F1120" s="351">
        <v>261.60000000000002</v>
      </c>
      <c r="G1120" s="284">
        <v>1</v>
      </c>
      <c r="H1120" s="10">
        <f t="shared" si="35"/>
        <v>261.60000000000002</v>
      </c>
    </row>
    <row r="1121" spans="1:8" s="65" customFormat="1" ht="45" x14ac:dyDescent="0.25">
      <c r="A1121" s="237"/>
      <c r="B1121" s="12">
        <v>249.11</v>
      </c>
      <c r="C1121" s="86" t="s">
        <v>503</v>
      </c>
      <c r="D1121" s="12" t="s">
        <v>9</v>
      </c>
      <c r="E1121" s="9" t="s">
        <v>31</v>
      </c>
      <c r="F1121" s="351">
        <v>261.60000000000002</v>
      </c>
      <c r="G1121" s="284">
        <v>1</v>
      </c>
      <c r="H1121" s="10">
        <f t="shared" si="35"/>
        <v>261.60000000000002</v>
      </c>
    </row>
    <row r="1122" spans="1:8" ht="45" x14ac:dyDescent="0.25">
      <c r="A1122" s="229"/>
      <c r="B1122" s="12">
        <v>249.12</v>
      </c>
      <c r="C1122" s="135" t="s">
        <v>447</v>
      </c>
      <c r="D1122" s="12" t="s">
        <v>9</v>
      </c>
      <c r="E1122" s="9" t="s">
        <v>31</v>
      </c>
      <c r="F1122" s="351">
        <v>261.60000000000002</v>
      </c>
      <c r="G1122" s="284">
        <v>1</v>
      </c>
      <c r="H1122" s="10">
        <f t="shared" si="35"/>
        <v>261.60000000000002</v>
      </c>
    </row>
    <row r="1123" spans="1:8" ht="45" x14ac:dyDescent="0.25">
      <c r="A1123" s="229"/>
      <c r="B1123" s="12">
        <v>249.13</v>
      </c>
      <c r="C1123" s="32" t="s">
        <v>432</v>
      </c>
      <c r="D1123" s="12" t="s">
        <v>9</v>
      </c>
      <c r="E1123" s="9" t="s">
        <v>31</v>
      </c>
      <c r="F1123" s="351">
        <v>261.60000000000002</v>
      </c>
      <c r="G1123" s="284">
        <v>1</v>
      </c>
      <c r="H1123" s="10">
        <f t="shared" si="35"/>
        <v>261.60000000000002</v>
      </c>
    </row>
    <row r="1124" spans="1:8" s="65" customFormat="1" ht="60" x14ac:dyDescent="0.25">
      <c r="A1124" s="215"/>
      <c r="B1124" s="12">
        <v>249.14</v>
      </c>
      <c r="C1124" s="13" t="s">
        <v>604</v>
      </c>
      <c r="D1124" s="12" t="s">
        <v>9</v>
      </c>
      <c r="E1124" s="9" t="s">
        <v>31</v>
      </c>
      <c r="F1124" s="351">
        <v>261.60000000000002</v>
      </c>
      <c r="G1124" s="284">
        <v>1</v>
      </c>
      <c r="H1124" s="10">
        <f t="shared" si="35"/>
        <v>261.60000000000002</v>
      </c>
    </row>
    <row r="1125" spans="1:8" s="65" customFormat="1" ht="60" x14ac:dyDescent="0.25">
      <c r="A1125" s="215"/>
      <c r="B1125" s="12">
        <v>249.15</v>
      </c>
      <c r="C1125" s="71" t="s">
        <v>857</v>
      </c>
      <c r="D1125" s="12" t="s">
        <v>9</v>
      </c>
      <c r="E1125" s="9" t="s">
        <v>31</v>
      </c>
      <c r="F1125" s="351">
        <v>261.60000000000002</v>
      </c>
      <c r="G1125" s="284">
        <v>1</v>
      </c>
      <c r="H1125" s="10">
        <f t="shared" si="35"/>
        <v>261.60000000000002</v>
      </c>
    </row>
    <row r="1126" spans="1:8" ht="45" x14ac:dyDescent="0.25">
      <c r="A1126" s="229"/>
      <c r="B1126" s="12">
        <v>249.16</v>
      </c>
      <c r="C1126" s="32" t="s">
        <v>652</v>
      </c>
      <c r="D1126" s="12" t="s">
        <v>9</v>
      </c>
      <c r="E1126" s="9" t="s">
        <v>31</v>
      </c>
      <c r="F1126" s="351">
        <v>261.60000000000002</v>
      </c>
      <c r="G1126" s="284">
        <v>1</v>
      </c>
      <c r="H1126" s="10">
        <f t="shared" si="35"/>
        <v>261.60000000000002</v>
      </c>
    </row>
    <row r="1127" spans="1:8" s="97" customFormat="1" ht="80.25" customHeight="1" x14ac:dyDescent="0.25">
      <c r="A1127" s="329"/>
      <c r="B1127" s="12">
        <v>249.17</v>
      </c>
      <c r="C1127" s="184" t="s">
        <v>820</v>
      </c>
      <c r="D1127" s="12" t="s">
        <v>9</v>
      </c>
      <c r="E1127" s="166" t="s">
        <v>31</v>
      </c>
      <c r="F1127" s="185">
        <v>393</v>
      </c>
      <c r="G1127" s="305">
        <v>1</v>
      </c>
      <c r="H1127" s="10">
        <f t="shared" si="35"/>
        <v>393</v>
      </c>
    </row>
    <row r="1128" spans="1:8" s="65" customFormat="1" ht="65.25" customHeight="1" x14ac:dyDescent="0.25">
      <c r="A1128" s="217"/>
      <c r="B1128" s="12">
        <v>249.18</v>
      </c>
      <c r="C1128" s="213" t="s">
        <v>810</v>
      </c>
      <c r="D1128" s="12" t="s">
        <v>9</v>
      </c>
      <c r="E1128" s="166" t="s">
        <v>31</v>
      </c>
      <c r="F1128" s="162">
        <v>225</v>
      </c>
      <c r="G1128" s="295">
        <v>1</v>
      </c>
      <c r="H1128" s="10">
        <f t="shared" si="35"/>
        <v>225</v>
      </c>
    </row>
    <row r="1129" spans="1:8" ht="45" x14ac:dyDescent="0.25">
      <c r="A1129" s="229"/>
      <c r="B1129" s="12">
        <v>249.19</v>
      </c>
      <c r="C1129" s="32" t="s">
        <v>653</v>
      </c>
      <c r="D1129" s="12" t="s">
        <v>9</v>
      </c>
      <c r="E1129" s="9" t="s">
        <v>31</v>
      </c>
      <c r="F1129" s="351">
        <v>261.60000000000002</v>
      </c>
      <c r="G1129" s="284">
        <v>1</v>
      </c>
      <c r="H1129" s="10">
        <f t="shared" si="35"/>
        <v>261.60000000000002</v>
      </c>
    </row>
    <row r="1130" spans="1:8" s="52" customFormat="1" x14ac:dyDescent="0.25">
      <c r="A1130" s="228"/>
      <c r="B1130" s="153"/>
      <c r="C1130" s="105" t="s">
        <v>211</v>
      </c>
      <c r="D1130" s="120"/>
      <c r="E1130" s="104">
        <v>249</v>
      </c>
      <c r="F1130" s="107"/>
      <c r="G1130" s="279"/>
      <c r="H1130" s="107">
        <f>SUM(H1111:H1129)</f>
        <v>5065.2</v>
      </c>
    </row>
    <row r="1131" spans="1:8" ht="28.5" x14ac:dyDescent="0.25">
      <c r="A1131" s="217">
        <v>250</v>
      </c>
      <c r="B1131" s="56"/>
      <c r="C1131" s="8" t="s">
        <v>588</v>
      </c>
      <c r="D1131" s="12"/>
      <c r="E1131" s="9"/>
      <c r="F1131" s="351"/>
      <c r="G1131" s="284"/>
      <c r="H1131" s="10"/>
    </row>
    <row r="1132" spans="1:8" ht="45" x14ac:dyDescent="0.25">
      <c r="A1132" s="229"/>
      <c r="B1132" s="56">
        <v>250.1</v>
      </c>
      <c r="C1132" s="135" t="s">
        <v>459</v>
      </c>
      <c r="D1132" s="12" t="s">
        <v>9</v>
      </c>
      <c r="E1132" s="9" t="s">
        <v>31</v>
      </c>
      <c r="F1132" s="351">
        <v>700</v>
      </c>
      <c r="G1132" s="284">
        <v>1</v>
      </c>
      <c r="H1132" s="10">
        <f t="shared" ref="H1132:H1138" si="36">F1132*G1132</f>
        <v>700</v>
      </c>
    </row>
    <row r="1133" spans="1:8" ht="45" x14ac:dyDescent="0.25">
      <c r="A1133" s="229"/>
      <c r="B1133" s="56">
        <v>250.2</v>
      </c>
      <c r="C1133" s="135" t="s">
        <v>448</v>
      </c>
      <c r="D1133" s="12" t="s">
        <v>9</v>
      </c>
      <c r="E1133" s="9" t="s">
        <v>31</v>
      </c>
      <c r="F1133" s="351">
        <v>700</v>
      </c>
      <c r="G1133" s="284">
        <v>1</v>
      </c>
      <c r="H1133" s="10">
        <f t="shared" si="36"/>
        <v>700</v>
      </c>
    </row>
    <row r="1134" spans="1:8" s="65" customFormat="1" ht="45" x14ac:dyDescent="0.25">
      <c r="A1134" s="234"/>
      <c r="B1134" s="56">
        <v>250.29999999999998</v>
      </c>
      <c r="C1134" s="79" t="s">
        <v>476</v>
      </c>
      <c r="D1134" s="12" t="s">
        <v>9</v>
      </c>
      <c r="E1134" s="9" t="s">
        <v>31</v>
      </c>
      <c r="F1134" s="351">
        <v>700</v>
      </c>
      <c r="G1134" s="183">
        <v>1</v>
      </c>
      <c r="H1134" s="10">
        <f t="shared" si="36"/>
        <v>700</v>
      </c>
    </row>
    <row r="1135" spans="1:8" s="65" customFormat="1" ht="60" x14ac:dyDescent="0.25">
      <c r="A1135" s="237"/>
      <c r="B1135" s="56">
        <v>250.39999999999998</v>
      </c>
      <c r="C1135" s="86" t="s">
        <v>504</v>
      </c>
      <c r="D1135" s="12" t="s">
        <v>9</v>
      </c>
      <c r="E1135" s="9" t="s">
        <v>31</v>
      </c>
      <c r="F1135" s="351">
        <v>700</v>
      </c>
      <c r="G1135" s="284">
        <v>1</v>
      </c>
      <c r="H1135" s="10">
        <f t="shared" si="36"/>
        <v>700</v>
      </c>
    </row>
    <row r="1136" spans="1:8" s="65" customFormat="1" ht="45" x14ac:dyDescent="0.25">
      <c r="A1136" s="237"/>
      <c r="B1136" s="56">
        <v>250.49999999999997</v>
      </c>
      <c r="C1136" s="86" t="s">
        <v>505</v>
      </c>
      <c r="D1136" s="12" t="s">
        <v>9</v>
      </c>
      <c r="E1136" s="9" t="s">
        <v>31</v>
      </c>
      <c r="F1136" s="351">
        <v>700</v>
      </c>
      <c r="G1136" s="183">
        <v>1</v>
      </c>
      <c r="H1136" s="10">
        <f t="shared" si="36"/>
        <v>700</v>
      </c>
    </row>
    <row r="1137" spans="1:8" s="65" customFormat="1" ht="45" x14ac:dyDescent="0.25">
      <c r="A1137" s="229"/>
      <c r="B1137" s="56">
        <v>250.59999999999997</v>
      </c>
      <c r="C1137" s="86" t="s">
        <v>506</v>
      </c>
      <c r="D1137" s="12" t="s">
        <v>9</v>
      </c>
      <c r="E1137" s="9" t="s">
        <v>31</v>
      </c>
      <c r="F1137" s="351">
        <v>700</v>
      </c>
      <c r="G1137" s="284">
        <v>1</v>
      </c>
      <c r="H1137" s="10">
        <f t="shared" si="36"/>
        <v>700</v>
      </c>
    </row>
    <row r="1138" spans="1:8" ht="45" x14ac:dyDescent="0.25">
      <c r="A1138" s="229"/>
      <c r="B1138" s="56">
        <v>250.69999999999996</v>
      </c>
      <c r="C1138" s="135" t="s">
        <v>572</v>
      </c>
      <c r="D1138" s="12" t="s">
        <v>9</v>
      </c>
      <c r="E1138" s="9" t="s">
        <v>31</v>
      </c>
      <c r="F1138" s="351">
        <v>700</v>
      </c>
      <c r="G1138" s="183">
        <v>1</v>
      </c>
      <c r="H1138" s="10">
        <f t="shared" si="36"/>
        <v>700</v>
      </c>
    </row>
    <row r="1139" spans="1:8" x14ac:dyDescent="0.25">
      <c r="A1139" s="228"/>
      <c r="B1139" s="153"/>
      <c r="C1139" s="105" t="s">
        <v>211</v>
      </c>
      <c r="D1139" s="120"/>
      <c r="E1139" s="104">
        <v>250</v>
      </c>
      <c r="F1139" s="107"/>
      <c r="G1139" s="279"/>
      <c r="H1139" s="107">
        <f>SUM(H1132:H1138)</f>
        <v>4900</v>
      </c>
    </row>
    <row r="1140" spans="1:8" s="175" customFormat="1" ht="18.75" x14ac:dyDescent="0.3">
      <c r="A1140" s="343"/>
      <c r="B1140" s="343"/>
      <c r="C1140" s="332" t="s">
        <v>814</v>
      </c>
      <c r="D1140" s="343"/>
      <c r="E1140" s="343"/>
      <c r="F1140" s="369"/>
      <c r="G1140" s="344"/>
      <c r="H1140" s="369"/>
    </row>
    <row r="1141" spans="1:8" x14ac:dyDescent="0.25">
      <c r="A1141" s="217">
        <v>252</v>
      </c>
      <c r="B1141" s="56"/>
      <c r="C1141" s="345" t="s">
        <v>816</v>
      </c>
      <c r="D1141" s="139"/>
      <c r="E1141" s="139"/>
      <c r="F1141" s="351"/>
      <c r="G1141" s="183"/>
      <c r="H1141" s="10"/>
    </row>
    <row r="1142" spans="1:8" ht="90" x14ac:dyDescent="0.25">
      <c r="A1142" s="229"/>
      <c r="B1142" s="170">
        <v>252.1</v>
      </c>
      <c r="C1142" s="171" t="s">
        <v>811</v>
      </c>
      <c r="D1142" s="139" t="s">
        <v>9</v>
      </c>
      <c r="E1142" s="169" t="s">
        <v>31</v>
      </c>
      <c r="F1142" s="265">
        <v>885</v>
      </c>
      <c r="G1142" s="296">
        <v>1</v>
      </c>
      <c r="H1142" s="265">
        <f>F1142*G1142</f>
        <v>885</v>
      </c>
    </row>
    <row r="1143" spans="1:8" ht="120" x14ac:dyDescent="0.25">
      <c r="A1143" s="229"/>
      <c r="B1143" s="170">
        <v>252.2</v>
      </c>
      <c r="C1143" s="171" t="s">
        <v>812</v>
      </c>
      <c r="D1143" s="139" t="s">
        <v>9</v>
      </c>
      <c r="E1143" s="169" t="s">
        <v>31</v>
      </c>
      <c r="F1143" s="265">
        <v>995.8</v>
      </c>
      <c r="G1143" s="296">
        <v>1</v>
      </c>
      <c r="H1143" s="265">
        <f>F1143*G1143</f>
        <v>995.8</v>
      </c>
    </row>
    <row r="1144" spans="1:8" x14ac:dyDescent="0.25">
      <c r="A1144" s="228"/>
      <c r="B1144" s="153"/>
      <c r="C1144" s="105" t="s">
        <v>211</v>
      </c>
      <c r="D1144" s="120"/>
      <c r="E1144" s="104">
        <v>252</v>
      </c>
      <c r="F1144" s="107"/>
      <c r="G1144" s="279"/>
      <c r="H1144" s="107">
        <f>SUM(H1142:H1143)</f>
        <v>1880.8</v>
      </c>
    </row>
    <row r="1145" spans="1:8" s="203" customFormat="1" ht="300" x14ac:dyDescent="0.25">
      <c r="A1145" s="217">
        <v>253</v>
      </c>
      <c r="B1145" s="200"/>
      <c r="C1145" s="201" t="s">
        <v>846</v>
      </c>
      <c r="D1145" s="200" t="s">
        <v>9</v>
      </c>
      <c r="E1145" s="200" t="s">
        <v>31</v>
      </c>
      <c r="F1145" s="370">
        <v>11200</v>
      </c>
      <c r="G1145" s="312">
        <v>1</v>
      </c>
      <c r="H1145" s="362">
        <f>F1145*G1145</f>
        <v>11200</v>
      </c>
    </row>
    <row r="1146" spans="1:8" x14ac:dyDescent="0.25">
      <c r="A1146" s="228"/>
      <c r="B1146" s="153"/>
      <c r="C1146" s="105" t="s">
        <v>211</v>
      </c>
      <c r="D1146" s="120"/>
      <c r="E1146" s="104">
        <v>253</v>
      </c>
      <c r="F1146" s="107"/>
      <c r="G1146" s="279"/>
      <c r="H1146" s="107">
        <f>SUM(H1145)</f>
        <v>11200</v>
      </c>
    </row>
    <row r="1147" spans="1:8" s="65" customFormat="1" ht="30" x14ac:dyDescent="0.25">
      <c r="A1147" s="217">
        <v>254</v>
      </c>
      <c r="B1147" s="72"/>
      <c r="C1147" s="71" t="s">
        <v>964</v>
      </c>
      <c r="D1147" s="72" t="s">
        <v>9</v>
      </c>
      <c r="E1147" s="72" t="s">
        <v>31</v>
      </c>
      <c r="F1147" s="163">
        <v>300</v>
      </c>
      <c r="G1147" s="179">
        <v>2</v>
      </c>
      <c r="H1147" s="185">
        <f>F1147*G1147</f>
        <v>600</v>
      </c>
    </row>
    <row r="1148" spans="1:8" x14ac:dyDescent="0.25">
      <c r="A1148" s="228"/>
      <c r="B1148" s="153"/>
      <c r="C1148" s="105" t="s">
        <v>211</v>
      </c>
      <c r="D1148" s="120"/>
      <c r="E1148" s="104">
        <v>254</v>
      </c>
      <c r="F1148" s="107"/>
      <c r="G1148" s="279"/>
      <c r="H1148" s="107">
        <f>SUM(H1147)</f>
        <v>600</v>
      </c>
    </row>
    <row r="1149" spans="1:8" s="199" customFormat="1" ht="149.25" x14ac:dyDescent="0.25">
      <c r="A1149" s="217">
        <v>255</v>
      </c>
      <c r="B1149" s="82"/>
      <c r="C1149" s="81" t="s">
        <v>838</v>
      </c>
      <c r="D1149" s="82" t="s">
        <v>9</v>
      </c>
      <c r="E1149" s="82" t="s">
        <v>31</v>
      </c>
      <c r="F1149" s="347">
        <v>7500</v>
      </c>
      <c r="G1149" s="259">
        <v>1</v>
      </c>
      <c r="H1149" s="347">
        <f>F1149*G1149</f>
        <v>7500</v>
      </c>
    </row>
    <row r="1150" spans="1:8" x14ac:dyDescent="0.25">
      <c r="A1150" s="228"/>
      <c r="B1150" s="153"/>
      <c r="C1150" s="105" t="s">
        <v>211</v>
      </c>
      <c r="D1150" s="120"/>
      <c r="E1150" s="104">
        <v>255</v>
      </c>
      <c r="F1150" s="107"/>
      <c r="G1150" s="279"/>
      <c r="H1150" s="107">
        <f>SUM(H1149)</f>
        <v>7500</v>
      </c>
    </row>
    <row r="1151" spans="1:8" s="65" customFormat="1" ht="133.5" x14ac:dyDescent="0.25">
      <c r="A1151" s="217">
        <v>256</v>
      </c>
      <c r="B1151" s="82"/>
      <c r="C1151" s="81" t="s">
        <v>839</v>
      </c>
      <c r="D1151" s="82" t="s">
        <v>9</v>
      </c>
      <c r="E1151" s="82" t="s">
        <v>31</v>
      </c>
      <c r="F1151" s="347">
        <v>3300</v>
      </c>
      <c r="G1151" s="259">
        <v>1</v>
      </c>
      <c r="H1151" s="347">
        <f>F1151*G1151</f>
        <v>3300</v>
      </c>
    </row>
    <row r="1152" spans="1:8" x14ac:dyDescent="0.25">
      <c r="A1152" s="228"/>
      <c r="B1152" s="153"/>
      <c r="C1152" s="105" t="s">
        <v>211</v>
      </c>
      <c r="D1152" s="120"/>
      <c r="E1152" s="104">
        <v>256</v>
      </c>
      <c r="F1152" s="107"/>
      <c r="G1152" s="279"/>
      <c r="H1152" s="107">
        <f>SUM(H1151)</f>
        <v>3300</v>
      </c>
    </row>
    <row r="1153" spans="1:8" x14ac:dyDescent="0.25">
      <c r="A1153" s="217">
        <v>257</v>
      </c>
      <c r="B1153" s="56"/>
      <c r="C1153" s="8" t="s">
        <v>817</v>
      </c>
      <c r="D1153" s="12"/>
      <c r="E1153" s="1"/>
      <c r="F1153" s="38"/>
      <c r="G1153" s="309"/>
      <c r="H1153" s="38"/>
    </row>
    <row r="1154" spans="1:8" ht="195" x14ac:dyDescent="0.25">
      <c r="A1154" s="227"/>
      <c r="B1154" s="170"/>
      <c r="C1154" s="375" t="s">
        <v>962</v>
      </c>
      <c r="D1154" s="139" t="s">
        <v>9</v>
      </c>
      <c r="E1154" s="169" t="s">
        <v>31</v>
      </c>
      <c r="F1154" s="265">
        <v>2250</v>
      </c>
      <c r="G1154" s="296">
        <v>1</v>
      </c>
      <c r="H1154" s="265">
        <f>F1154*G1154</f>
        <v>2250</v>
      </c>
    </row>
    <row r="1155" spans="1:8" x14ac:dyDescent="0.25">
      <c r="A1155" s="228"/>
      <c r="B1155" s="153"/>
      <c r="C1155" s="105" t="s">
        <v>211</v>
      </c>
      <c r="D1155" s="120"/>
      <c r="E1155" s="104">
        <v>257</v>
      </c>
      <c r="F1155" s="107"/>
      <c r="G1155" s="279"/>
      <c r="H1155" s="107">
        <f>SUM(H1154:H1154)</f>
        <v>2250</v>
      </c>
    </row>
    <row r="1156" spans="1:8" ht="60.75" customHeight="1" x14ac:dyDescent="0.25">
      <c r="A1156" s="217">
        <v>258</v>
      </c>
      <c r="B1156" s="56"/>
      <c r="C1156" s="95" t="s">
        <v>961</v>
      </c>
      <c r="D1156" s="139" t="s">
        <v>9</v>
      </c>
      <c r="E1156" s="139" t="s">
        <v>31</v>
      </c>
      <c r="F1156" s="351">
        <v>900</v>
      </c>
      <c r="G1156" s="183">
        <v>3</v>
      </c>
      <c r="H1156" s="10">
        <f>F1156*G1156</f>
        <v>2700</v>
      </c>
    </row>
    <row r="1157" spans="1:8" x14ac:dyDescent="0.25">
      <c r="A1157" s="228"/>
      <c r="B1157" s="153"/>
      <c r="C1157" s="105" t="s">
        <v>211</v>
      </c>
      <c r="D1157" s="120"/>
      <c r="E1157" s="104">
        <v>258</v>
      </c>
      <c r="F1157" s="107"/>
      <c r="G1157" s="279"/>
      <c r="H1157" s="107">
        <f>SUM(H1156)</f>
        <v>2700</v>
      </c>
    </row>
    <row r="1158" spans="1:8" s="65" customFormat="1" ht="75" x14ac:dyDescent="0.25">
      <c r="A1158" s="217">
        <v>259</v>
      </c>
      <c r="B1158" s="56"/>
      <c r="C1158" s="271" t="s">
        <v>858</v>
      </c>
      <c r="D1158" s="166" t="s">
        <v>9</v>
      </c>
      <c r="E1158" s="166" t="s">
        <v>31</v>
      </c>
      <c r="F1158" s="266">
        <v>1470</v>
      </c>
      <c r="G1158" s="313">
        <v>1</v>
      </c>
      <c r="H1158" s="266">
        <f>F1158*G1158</f>
        <v>1470</v>
      </c>
    </row>
    <row r="1159" spans="1:8" x14ac:dyDescent="0.25">
      <c r="A1159" s="228"/>
      <c r="B1159" s="153"/>
      <c r="C1159" s="105" t="s">
        <v>211</v>
      </c>
      <c r="D1159" s="120"/>
      <c r="E1159" s="104">
        <v>259</v>
      </c>
      <c r="F1159" s="107"/>
      <c r="G1159" s="279"/>
      <c r="H1159" s="107">
        <f>SUM(H1158)</f>
        <v>1470</v>
      </c>
    </row>
    <row r="1160" spans="1:8" ht="150" x14ac:dyDescent="0.25">
      <c r="A1160" s="217">
        <v>260</v>
      </c>
      <c r="B1160" s="56"/>
      <c r="C1160" s="71" t="s">
        <v>965</v>
      </c>
      <c r="D1160" s="139" t="s">
        <v>9</v>
      </c>
      <c r="E1160" s="139" t="s">
        <v>31</v>
      </c>
      <c r="F1160" s="351">
        <v>450</v>
      </c>
      <c r="G1160" s="183">
        <v>1</v>
      </c>
      <c r="H1160" s="10">
        <f>F1160*G1160</f>
        <v>450</v>
      </c>
    </row>
    <row r="1161" spans="1:8" x14ac:dyDescent="0.25">
      <c r="A1161" s="228"/>
      <c r="B1161" s="153"/>
      <c r="C1161" s="105" t="s">
        <v>211</v>
      </c>
      <c r="D1161" s="120"/>
      <c r="E1161" s="104">
        <v>260</v>
      </c>
      <c r="F1161" s="107"/>
      <c r="G1161" s="279"/>
      <c r="H1161" s="107">
        <f>SUM(H1160)</f>
        <v>450</v>
      </c>
    </row>
    <row r="1162" spans="1:8" ht="70.5" customHeight="1" x14ac:dyDescent="0.25">
      <c r="A1162" s="217">
        <v>261</v>
      </c>
      <c r="B1162" s="70"/>
      <c r="C1162" s="135" t="s">
        <v>966</v>
      </c>
      <c r="D1162" s="3" t="s">
        <v>9</v>
      </c>
      <c r="E1162" s="29" t="s">
        <v>31</v>
      </c>
      <c r="F1162" s="322">
        <v>2300</v>
      </c>
      <c r="G1162" s="3">
        <v>1</v>
      </c>
      <c r="H1162" s="12">
        <f>F1162*G1162</f>
        <v>2300</v>
      </c>
    </row>
    <row r="1163" spans="1:8" s="65" customFormat="1" x14ac:dyDescent="0.25">
      <c r="A1163" s="228"/>
      <c r="B1163" s="153"/>
      <c r="C1163" s="105" t="s">
        <v>211</v>
      </c>
      <c r="D1163" s="120"/>
      <c r="E1163" s="104">
        <v>261</v>
      </c>
      <c r="F1163" s="107"/>
      <c r="G1163" s="279"/>
      <c r="H1163" s="107">
        <f>SUM(H1162)</f>
        <v>2300</v>
      </c>
    </row>
    <row r="1164" spans="1:8" ht="101.25" customHeight="1" x14ac:dyDescent="0.25">
      <c r="A1164" s="217">
        <v>262</v>
      </c>
      <c r="B1164" s="72"/>
      <c r="C1164" s="81" t="s">
        <v>969</v>
      </c>
      <c r="D1164" s="72" t="s">
        <v>9</v>
      </c>
      <c r="E1164" s="72" t="s">
        <v>31</v>
      </c>
      <c r="F1164" s="163">
        <v>1980</v>
      </c>
      <c r="G1164" s="179">
        <v>1</v>
      </c>
      <c r="H1164" s="185">
        <f>F1164*G1164</f>
        <v>1980</v>
      </c>
    </row>
    <row r="1165" spans="1:8" s="65" customFormat="1" x14ac:dyDescent="0.25">
      <c r="A1165" s="228"/>
      <c r="B1165" s="153"/>
      <c r="C1165" s="105" t="s">
        <v>211</v>
      </c>
      <c r="D1165" s="120"/>
      <c r="E1165" s="104">
        <v>262</v>
      </c>
      <c r="F1165" s="107"/>
      <c r="G1165" s="279"/>
      <c r="H1165" s="107">
        <f>SUM(H1164)</f>
        <v>1980</v>
      </c>
    </row>
    <row r="1166" spans="1:8" ht="57" customHeight="1" x14ac:dyDescent="0.25">
      <c r="A1166" s="217">
        <v>263</v>
      </c>
      <c r="B1166" s="29"/>
      <c r="C1166" s="135" t="s">
        <v>909</v>
      </c>
      <c r="D1166" s="72" t="s">
        <v>9</v>
      </c>
      <c r="E1166" s="321" t="s">
        <v>31</v>
      </c>
      <c r="F1166" s="322">
        <v>1300</v>
      </c>
      <c r="G1166" s="3">
        <v>1</v>
      </c>
      <c r="H1166" s="12">
        <f>F1166*G1166</f>
        <v>1300</v>
      </c>
    </row>
    <row r="1167" spans="1:8" s="65" customFormat="1" x14ac:dyDescent="0.25">
      <c r="A1167" s="228"/>
      <c r="B1167" s="153"/>
      <c r="C1167" s="105" t="s">
        <v>211</v>
      </c>
      <c r="D1167" s="120"/>
      <c r="E1167" s="104">
        <v>263</v>
      </c>
      <c r="F1167" s="107"/>
      <c r="G1167" s="279"/>
      <c r="H1167" s="107">
        <f>SUM(H1166)</f>
        <v>1300</v>
      </c>
    </row>
    <row r="1168" spans="1:8" s="199" customFormat="1" ht="26.25" customHeight="1" x14ac:dyDescent="0.25">
      <c r="A1168" s="227"/>
      <c r="B1168" s="170"/>
      <c r="C1168" s="172" t="s">
        <v>818</v>
      </c>
      <c r="D1168" s="173"/>
      <c r="E1168" s="174"/>
      <c r="F1168" s="371"/>
      <c r="G1168" s="314"/>
      <c r="H1168" s="371"/>
    </row>
    <row r="1169" spans="1:10" ht="127.5" customHeight="1" x14ac:dyDescent="0.25">
      <c r="A1169" s="217">
        <v>264</v>
      </c>
      <c r="B1169" s="170"/>
      <c r="C1169" s="160" t="s">
        <v>967</v>
      </c>
      <c r="D1169" s="169" t="s">
        <v>9</v>
      </c>
      <c r="E1169" s="72" t="s">
        <v>31</v>
      </c>
      <c r="F1169" s="163">
        <v>8334</v>
      </c>
      <c r="G1169" s="179">
        <v>1</v>
      </c>
      <c r="H1169" s="265">
        <f>F1169*G1169</f>
        <v>8334</v>
      </c>
    </row>
    <row r="1170" spans="1:10" s="194" customFormat="1" x14ac:dyDescent="0.25">
      <c r="A1170" s="228"/>
      <c r="B1170" s="153"/>
      <c r="C1170" s="105" t="s">
        <v>211</v>
      </c>
      <c r="D1170" s="120"/>
      <c r="E1170" s="104">
        <v>264</v>
      </c>
      <c r="F1170" s="107"/>
      <c r="G1170" s="279"/>
      <c r="H1170" s="107">
        <f>SUM(H1169)</f>
        <v>8334</v>
      </c>
    </row>
    <row r="1171" spans="1:10" s="194" customFormat="1" ht="51.75" customHeight="1" x14ac:dyDescent="0.25">
      <c r="A1171" s="217">
        <v>265</v>
      </c>
      <c r="B1171" s="72"/>
      <c r="C1171" s="71" t="s">
        <v>943</v>
      </c>
      <c r="D1171" s="72" t="s">
        <v>9</v>
      </c>
      <c r="E1171" s="72" t="s">
        <v>31</v>
      </c>
      <c r="F1171" s="163">
        <v>400</v>
      </c>
      <c r="G1171" s="179">
        <v>2</v>
      </c>
      <c r="H1171" s="185">
        <f>F1171*G1171</f>
        <v>800</v>
      </c>
    </row>
    <row r="1172" spans="1:10" s="194" customFormat="1" x14ac:dyDescent="0.25">
      <c r="A1172" s="228"/>
      <c r="B1172" s="153"/>
      <c r="C1172" s="105" t="s">
        <v>211</v>
      </c>
      <c r="D1172" s="120"/>
      <c r="E1172" s="104">
        <v>265</v>
      </c>
      <c r="F1172" s="107"/>
      <c r="G1172" s="279"/>
      <c r="H1172" s="107">
        <f>SUM(H1171)</f>
        <v>800</v>
      </c>
    </row>
    <row r="1173" spans="1:10" s="194" customFormat="1" ht="80.25" customHeight="1" x14ac:dyDescent="0.25">
      <c r="A1173" s="217">
        <v>266</v>
      </c>
      <c r="B1173" s="82"/>
      <c r="C1173" s="81" t="s">
        <v>968</v>
      </c>
      <c r="D1173" s="82" t="s">
        <v>9</v>
      </c>
      <c r="E1173" s="82" t="s">
        <v>31</v>
      </c>
      <c r="F1173" s="347">
        <v>2034</v>
      </c>
      <c r="G1173" s="259">
        <v>1</v>
      </c>
      <c r="H1173" s="347">
        <f>F1173*G1173</f>
        <v>2034</v>
      </c>
    </row>
    <row r="1174" spans="1:10" s="194" customFormat="1" x14ac:dyDescent="0.25">
      <c r="A1174" s="228"/>
      <c r="B1174" s="153"/>
      <c r="C1174" s="105" t="s">
        <v>211</v>
      </c>
      <c r="D1174" s="120"/>
      <c r="E1174" s="104">
        <v>266</v>
      </c>
      <c r="F1174" s="107"/>
      <c r="G1174" s="279"/>
      <c r="H1174" s="107">
        <f>SUM(H1173)</f>
        <v>2034</v>
      </c>
      <c r="I1174" s="325"/>
    </row>
    <row r="1175" spans="1:10" ht="18.75" x14ac:dyDescent="0.3">
      <c r="A1175" s="252"/>
      <c r="C1175" s="376" t="s">
        <v>469</v>
      </c>
      <c r="D1175" s="376"/>
      <c r="E1175" s="376"/>
      <c r="F1175" s="376"/>
      <c r="G1175" s="376"/>
      <c r="H1175" s="159">
        <f>SUM(H7:H1174)/2</f>
        <v>602727.75500000163</v>
      </c>
      <c r="J1175" s="374"/>
    </row>
    <row r="1176" spans="1:10" ht="18.75" x14ac:dyDescent="0.3">
      <c r="H1176" s="274"/>
    </row>
    <row r="1177" spans="1:10" ht="18.75" x14ac:dyDescent="0.3">
      <c r="A1177" s="253"/>
      <c r="E1177" s="155"/>
      <c r="G1177" s="315"/>
      <c r="H1177" s="274"/>
    </row>
    <row r="1178" spans="1:10" x14ac:dyDescent="0.25">
      <c r="A1178" s="253"/>
      <c r="E1178" s="155"/>
    </row>
    <row r="1179" spans="1:10" x14ac:dyDescent="0.25">
      <c r="A1179" s="253"/>
    </row>
    <row r="1180" spans="1:10" x14ac:dyDescent="0.25">
      <c r="A1180" s="253"/>
    </row>
    <row r="1181" spans="1:10" x14ac:dyDescent="0.25">
      <c r="A1181" s="253"/>
    </row>
    <row r="1182" spans="1:10" x14ac:dyDescent="0.25">
      <c r="A1182" s="253"/>
    </row>
    <row r="1183" spans="1:10" x14ac:dyDescent="0.25">
      <c r="A1183" s="253"/>
    </row>
    <row r="1184" spans="1:10" x14ac:dyDescent="0.25">
      <c r="A1184" s="253"/>
    </row>
    <row r="1185" spans="1:8" x14ac:dyDescent="0.25">
      <c r="A1185" s="253"/>
      <c r="D1185" s="154"/>
    </row>
    <row r="1186" spans="1:8" x14ac:dyDescent="0.25">
      <c r="A1186" s="253"/>
      <c r="D1186" s="154"/>
    </row>
    <row r="1187" spans="1:8" x14ac:dyDescent="0.25">
      <c r="A1187" s="253"/>
      <c r="D1187" s="154"/>
      <c r="E1187" s="73"/>
      <c r="F1187" s="73"/>
      <c r="G1187" s="73"/>
      <c r="H1187" s="374"/>
    </row>
  </sheetData>
  <sheetProtection formatCells="0" formatColumns="0" formatRows="0" insertColumns="0" insertRows="0" insertHyperlinks="0" deleteColumns="0" deleteRows="0" sort="0" autoFilter="0" pivotTables="0"/>
  <autoFilter ref="A3:H1175"/>
  <mergeCells count="1">
    <mergeCell ref="C1175:G1175"/>
  </mergeCells>
  <pageMargins left="0.23622047244094491" right="0.23622047244094491" top="0.74803149606299213" bottom="0.74803149606299213" header="0.31496062992125984" footer="0.31496062992125984"/>
  <pageSetup paperSize="9" scale="86" fitToHeight="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 2019-2020+ФНИ</vt:lpstr>
      <vt:lpstr>'OP 2019-2020+ФНИ'!Print_Area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2019-06-18T11:41:13Z</dcterms:modified>
</cp:coreProperties>
</file>