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Sheet1!$B$1:$H$79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70" i="1" s="1"/>
  <c r="H64" i="1"/>
  <c r="H62" i="1"/>
  <c r="H61" i="1"/>
  <c r="H60" i="1"/>
  <c r="H63" i="1" s="1"/>
  <c r="H57" i="1"/>
  <c r="H54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G35" i="1"/>
  <c r="H34" i="1"/>
  <c r="H33" i="1"/>
  <c r="H32" i="1"/>
  <c r="H31" i="1"/>
  <c r="H30" i="1"/>
  <c r="H27" i="1"/>
  <c r="H26" i="1"/>
  <c r="G25" i="1"/>
  <c r="H24" i="1"/>
  <c r="H23" i="1"/>
  <c r="H22" i="1"/>
  <c r="H20" i="1"/>
  <c r="H19" i="1"/>
  <c r="H17" i="1"/>
  <c r="H15" i="1"/>
  <c r="H13" i="1"/>
  <c r="H11" i="1"/>
  <c r="H9" i="1"/>
  <c r="H7" i="1"/>
  <c r="H6" i="1"/>
  <c r="H5" i="1"/>
  <c r="H35" i="1" l="1"/>
  <c r="H51" i="1"/>
  <c r="H28" i="1"/>
  <c r="H25" i="1"/>
  <c r="H8" i="1"/>
</calcChain>
</file>

<file path=xl/sharedStrings.xml><?xml version="1.0" encoding="utf-8"?>
<sst xmlns="http://schemas.openxmlformats.org/spreadsheetml/2006/main" count="124" uniqueCount="94">
  <si>
    <t>Обособена позиция</t>
  </si>
  <si>
    <t>Подпозиция</t>
  </si>
  <si>
    <t>Наименование и техническа характеристика</t>
  </si>
  <si>
    <t>Мерна единица</t>
  </si>
  <si>
    <t>Единична цена без ДДС</t>
  </si>
  <si>
    <t>Количество     до</t>
  </si>
  <si>
    <t>Сума в лева без ДДС</t>
  </si>
  <si>
    <t>Среди за клетъчно култивиране</t>
  </si>
  <si>
    <t>ЕМЕМ (Eagle`s Minimum Essential Medium) среда за клетъчно култивиране, опаковка до 500 мл</t>
  </si>
  <si>
    <t>литър</t>
  </si>
  <si>
    <t>Фетален телешки серум, подходящ за клетъчно култивиране, опаковка до 500 милилитра</t>
  </si>
  <si>
    <t>милилитър</t>
  </si>
  <si>
    <t>Всичко по позиция 23</t>
  </si>
  <si>
    <t xml:space="preserve">Молекулен ДНК маркер 100-1000bp; да съдържа ивици равняващи се на 100, 200,  300, 400, 500, 600, 700, 800, 900, 1000 базови двойки, Ивицата равняваща се на 500 bp да е подсилена. Да се доставя под формата на ready-to-use разтвор в  лоудинг буфер с крайна концентрация 0,05 μg/μl (25 μg маркер) в комплект с 6х DNA loading dye. </t>
  </si>
  <si>
    <t>микрограм</t>
  </si>
  <si>
    <t>Всичко по позиция 25</t>
  </si>
  <si>
    <t xml:space="preserve">Обратна транскриптаза M-MLV, която синтезира комплементарна ДНК верига от едноверижни РНК и ДНК вериги или РНК:ДНК хибрид. 
Оптимална ензимна активност при 37°C, размер на получения краен продукт не по-малко от 7 килобази. Приложима за синтез на  first-strand cDNA и RT-PCR. Да бъде окомплектована с всички необходими реакционни буфери.  Концентрация 200 U⁄µl. </t>
  </si>
  <si>
    <t>Единици</t>
  </si>
  <si>
    <t>Всичко по позиция 29</t>
  </si>
  <si>
    <t>Рестриктазен ензим Hha I (комплект ензим с буфер) концентрация 10 единици/μl; опаковка от 1,000 единици</t>
  </si>
  <si>
    <t>единици</t>
  </si>
  <si>
    <t>Всичко по позиция 33</t>
  </si>
  <si>
    <t>Безвреден флуоресцентен реагент за визуализиране на ДНК бандове в агарозни и полиакриламидни гелове с UV светлина, заместител на етидиевия бромид. Да бъде под  формата на 6х концентриран loading буфер с три тракинг багрила: Bromphenol Blue, Xylene Cyanol FF и Orange G за проследяване миграцията на ДНК по време на електрофорезата</t>
  </si>
  <si>
    <t>микролитър</t>
  </si>
  <si>
    <t>Всичко по позиция 34</t>
  </si>
  <si>
    <t>ТВЕ буфер за агарозна гел електрофореза, 10х концентриран, опаковка до 1 литър</t>
  </si>
  <si>
    <t>Всичко по позиция 35</t>
  </si>
  <si>
    <t>Автоклавируеми пликове</t>
  </si>
  <si>
    <t>Автоклавируеми пликове за биологичен отпадък, размер 30х20 см, автоклавируеми при 134°С , опаковка до 100 бр.</t>
  </si>
  <si>
    <t>брой</t>
  </si>
  <si>
    <t>Всичко по позиция 39</t>
  </si>
  <si>
    <t>Лабораторна Стъклария</t>
  </si>
  <si>
    <t>Предметни стъкла: размер 26х76 мм, макс. 1 мм дебелина, чисти, без шлиц, невакуумирани, до 50 броя  в опаковка</t>
  </si>
  <si>
    <t>Покривни стъкла за микроскоп  - 20 х 20 мм</t>
  </si>
  <si>
    <t>Всичко по позиция 40</t>
  </si>
  <si>
    <t>Циркониеви перли с размер 0,5 мм, опаковка до 450 гр</t>
  </si>
  <si>
    <t xml:space="preserve"> грама</t>
  </si>
  <si>
    <t>Циркониеви перли с размер 1.3 мм, опаковка до 450 гр</t>
  </si>
  <si>
    <t>Всичко по позиция 42</t>
  </si>
  <si>
    <t>Пластмасови Епруветки</t>
  </si>
  <si>
    <t>Епруветки, полипропиленови, конични тип "Епендорф" с обем 2 мл, градуирани с матирана повърхност за писане, издържащи на центрофугиране до 25 000 хg, температури до -80С и автоклавиране на + 121С, DNAse RNase free,  да издържат на фенол и хлороформ,  с плосък капак без винт, свързан с панта към епруветката; опаковка до 1000 бр в плик.</t>
  </si>
  <si>
    <t xml:space="preserve">Епруветки 0.2 ml за PCR с плосък капак, силиконизирани, DNase RNase free, прозрачни, тънкостенни, с плосък капак  без винт, свързан с панта към епруветката; за апарат Applied Biosystems 2720, опаковка до 1000/pk . </t>
  </si>
  <si>
    <t xml:space="preserve">Епруветки за Real-time PCR в стрип по 8 броя с отделни капачета, високо качество.
Епруветките да са бели, непрозрачни, с обем 0,2 ml, да бъдат по 125/опаковка, за апарат Applied Biosystems 7300
</t>
  </si>
  <si>
    <t>Капачета за епруветки за Real-time PCR в стрип по 8 броя, за епруветките по позиция 49,5. Високо качество, оптически прозрачни. Капачетата да са от 125/опаковка (или 1000 бр),  за апарат Applied Biosystems 7300</t>
  </si>
  <si>
    <t>Криоепруветки със стояща основа, пластмасови, стерилни, с винтова капачка с гумен уплътнител, с обем 2 мл, PP, градуирани, с обло дъно, разграфени</t>
  </si>
  <si>
    <t>Всичко по позиция 45</t>
  </si>
  <si>
    <t>Матраци за клетъчни култури, площ за растеж 25 кв.см., обем 50 мл, с плътна капачка, стерилни, чисти от ДНК и РНК,опаковка до 10 броя</t>
  </si>
  <si>
    <t>Всичко по позиция 48</t>
  </si>
  <si>
    <t>Лабораторни химикали</t>
  </si>
  <si>
    <t>96% етанол, химически чист</t>
  </si>
  <si>
    <t>2-Меркаптоетанол, за молекулярна биология, опаковкa до 1 литър</t>
  </si>
  <si>
    <t>Изопропанол, за молекулярна биология, опаковки до 1 литър</t>
  </si>
  <si>
    <t>Солна киселина, чиста за анализ, опаковка до 1 литър</t>
  </si>
  <si>
    <t>Натриева основа, люспи, химическа чиста</t>
  </si>
  <si>
    <t>кг</t>
  </si>
  <si>
    <t>Диетилов етер, химически чист, със сертификат за качество</t>
  </si>
  <si>
    <t>Натриев нитрат, чза, със сертификат за качество</t>
  </si>
  <si>
    <t>грам</t>
  </si>
  <si>
    <t xml:space="preserve">Меден сулфат </t>
  </si>
  <si>
    <t xml:space="preserve">Натриев хлорид </t>
  </si>
  <si>
    <t>килограм</t>
  </si>
  <si>
    <t>Калиева основа, чза, със сертификат за качество</t>
  </si>
  <si>
    <t>Формалдехид, 37 %,Ph Eur, със сертификат за качество и мин. 3 години срок на годност</t>
  </si>
  <si>
    <t>Имерсионно масло за микроскопиране, коефициент на пречупване 1,515-1,517, подходящо и за имунофлуоресценция, Опаковка до 100 мл</t>
  </si>
  <si>
    <t>Всичко по позиция 50</t>
  </si>
  <si>
    <t>Карбол фуксин, банка до 500 ml, със сертификат за качество</t>
  </si>
  <si>
    <t>Всичко по позиция 51</t>
  </si>
  <si>
    <t>TMB Substrate Solution (Tetramethylbenzidine  за ELISA, Субстрат  HRP Horseradish Peroxidase), опаковка до 100 мл</t>
  </si>
  <si>
    <t>Всичко по позиция 53</t>
  </si>
  <si>
    <t>Кутии</t>
  </si>
  <si>
    <t>Картонени криокутии с прегради  за криоепруветки от 2 мл за 100 епруветки</t>
  </si>
  <si>
    <t>Всичко по позиция 54</t>
  </si>
  <si>
    <t>Дребен лабораторен инвентар</t>
  </si>
  <si>
    <t>Пинсети със заострен връх, стоманени, дължина от 11 см до 15 см</t>
  </si>
  <si>
    <t>Скалпел за многократна употреба, прав, стоманен</t>
  </si>
  <si>
    <t>Универсални, единично опаковани остриета за скалпел, стерилни, №11</t>
  </si>
  <si>
    <t>Всичко по позиция 55</t>
  </si>
  <si>
    <t>Праймери и сонди</t>
  </si>
  <si>
    <t>азотна база</t>
  </si>
  <si>
    <t xml:space="preserve">Двойно белязана сонда в 5' с- FAM, а в 3'- с BHQ1 за провеждане на Real-time PCR; скала на синтез 50 наномола (nmol); BioPR- пречистена; дължина до 30 нуклеотида                                                                                                           </t>
  </si>
  <si>
    <t xml:space="preserve">Двойно белязана сонда в 5' с- FAM, а в 3'- с ТАМRA за провеждане на Real-time PCR; скала на синтез 50 наномола (nmol); BioPR- пречистена; дължина до 30 нуклеотида                                                                                                           </t>
  </si>
  <si>
    <t xml:space="preserve">Двойно белязана сонда в 5' с- FAM, а в 3'- с MGB за провеждане на Real-time PCR; скала на синтез 50 наномола (nmol); BioPR- пречистена; дължина до 30 нуклеотида                                                                                                           </t>
  </si>
  <si>
    <t xml:space="preserve">Двойно белязана сонда в 5' с- VIC, а в 3'- с MGB за провеждане на Real-time PCR; скала на синтез 50 наномола (nmol); BioPR- пречистена; дължина до 30 нуклеотида                                                                                                           </t>
  </si>
  <si>
    <t>Обща сума без ДДС:</t>
  </si>
  <si>
    <t>Изпълнител:</t>
  </si>
  <si>
    <t>Възложител:</t>
  </si>
  <si>
    <t>Фот ООД</t>
  </si>
  <si>
    <t>НЦЗПБ</t>
  </si>
  <si>
    <t>Директор:</t>
  </si>
  <si>
    <t>Проф. Д-р Т.Кантарджиев, дмн, мзм</t>
  </si>
  <si>
    <t xml:space="preserve">Праймери за конвенцинален и Real-time PCR.                                                                                            • 50 наномола скала на синтез;                                                                                                                        • BioRP пречистени;                                                                                                 
• лиофилизирани.                                                                                                                                                                                   </t>
  </si>
  <si>
    <t>Управител</t>
  </si>
  <si>
    <t>Елена Кадийска</t>
  </si>
  <si>
    <t>Приложение към договор №  205      /26.09.2017 г. с фирма Фот 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</si>
</sst>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60"/>
      <name val="Times New Roman"/>
      <family val="1"/>
    </font>
    <font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60"/>
      <name val="Calibri"/>
      <family val="2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0" fillId="0" borderId="0" xfId="0" applyBorder="1" applyAlignme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 shrinkToFi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2" xfId="1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right" wrapText="1"/>
    </xf>
    <xf numFmtId="0" fontId="9" fillId="0" borderId="0" xfId="0" applyFont="1"/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 shrinkToFit="1"/>
    </xf>
    <xf numFmtId="2" fontId="4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 shrinkToFit="1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/>
    <xf numFmtId="0" fontId="11" fillId="0" borderId="0" xfId="0" applyFont="1" applyAlignment="1"/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1" fillId="0" borderId="1" xfId="0" applyFont="1" applyBorder="1"/>
    <xf numFmtId="0" fontId="7" fillId="0" borderId="1" xfId="0" applyFont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0" xfId="0" applyFont="1"/>
    <xf numFmtId="0" fontId="11" fillId="0" borderId="2" xfId="0" applyFont="1" applyBorder="1"/>
    <xf numFmtId="0" fontId="7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/>
    <xf numFmtId="0" fontId="11" fillId="0" borderId="1" xfId="0" applyFont="1" applyFill="1" applyBorder="1"/>
    <xf numFmtId="2" fontId="11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3" xfId="0" applyFont="1" applyBorder="1" applyAlignment="1">
      <alignment wrapText="1" shrinkToFit="1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0" borderId="0" xfId="0" applyFont="1"/>
    <xf numFmtId="0" fontId="10" fillId="2" borderId="1" xfId="0" applyFont="1" applyFill="1" applyBorder="1" applyAlignment="1">
      <alignment wrapText="1" shrinkToFit="1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right" wrapText="1"/>
    </xf>
    <xf numFmtId="0" fontId="6" fillId="3" borderId="4" xfId="0" applyFont="1" applyFill="1" applyBorder="1" applyAlignment="1">
      <alignment wrapText="1" shrinkToFit="1"/>
    </xf>
    <xf numFmtId="0" fontId="0" fillId="0" borderId="0" xfId="0" applyBorder="1" applyAlignment="1" applyProtection="1"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2" fontId="0" fillId="0" borderId="0" xfId="0" applyNumberForma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Normal" xfId="0" builtinId="0"/>
    <cellStyle name="Normal 11" xfId="3"/>
    <cellStyle name="Normal 2" xfId="1"/>
    <cellStyle name="Normal_Заявка за 2013г.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abSelected="1" view="pageBreakPreview" zoomScaleNormal="100" zoomScaleSheetLayoutView="100" workbookViewId="0">
      <selection activeCell="B2" sqref="B2:H2"/>
    </sheetView>
  </sheetViews>
  <sheetFormatPr defaultRowHeight="15" x14ac:dyDescent="0.25"/>
  <cols>
    <col min="4" max="4" width="75.7109375" customWidth="1"/>
  </cols>
  <sheetData>
    <row r="2" spans="1:8" ht="17.25" customHeight="1" x14ac:dyDescent="0.25">
      <c r="B2" s="111" t="s">
        <v>93</v>
      </c>
      <c r="C2" s="112"/>
      <c r="D2" s="112"/>
      <c r="E2" s="112"/>
      <c r="F2" s="112"/>
      <c r="G2" s="112"/>
      <c r="H2" s="112"/>
    </row>
    <row r="3" spans="1:8" x14ac:dyDescent="0.25">
      <c r="B3" s="1"/>
      <c r="C3" s="1"/>
      <c r="D3" s="1"/>
      <c r="E3" s="1"/>
      <c r="F3" s="1"/>
      <c r="G3" s="1"/>
      <c r="H3" s="1"/>
    </row>
    <row r="4" spans="1:8" ht="40.5" customHeight="1" x14ac:dyDescent="0.25">
      <c r="B4" s="2" t="s">
        <v>0</v>
      </c>
      <c r="C4" s="3" t="s">
        <v>1</v>
      </c>
      <c r="D4" s="4" t="s">
        <v>2</v>
      </c>
      <c r="E4" s="2" t="s">
        <v>3</v>
      </c>
      <c r="F4" s="5" t="s">
        <v>4</v>
      </c>
      <c r="G4" s="6" t="s">
        <v>5</v>
      </c>
      <c r="H4" s="7" t="s">
        <v>6</v>
      </c>
    </row>
    <row r="5" spans="1:8" x14ac:dyDescent="0.25">
      <c r="A5" s="8"/>
      <c r="B5" s="9">
        <v>23</v>
      </c>
      <c r="C5" s="9"/>
      <c r="D5" s="10" t="s">
        <v>7</v>
      </c>
      <c r="E5" s="11"/>
      <c r="F5" s="11"/>
      <c r="G5" s="12"/>
      <c r="H5" s="13">
        <f t="shared" ref="H5:H7" si="0">F5*G5</f>
        <v>0</v>
      </c>
    </row>
    <row r="6" spans="1:8" ht="26.25" x14ac:dyDescent="0.25">
      <c r="A6" s="15"/>
      <c r="B6" s="16"/>
      <c r="C6" s="16">
        <v>23.1</v>
      </c>
      <c r="D6" s="12" t="s">
        <v>8</v>
      </c>
      <c r="E6" s="17" t="s">
        <v>9</v>
      </c>
      <c r="F6" s="18">
        <v>50</v>
      </c>
      <c r="G6" s="110">
        <v>2</v>
      </c>
      <c r="H6" s="13">
        <f t="shared" si="0"/>
        <v>100</v>
      </c>
    </row>
    <row r="7" spans="1:8" ht="26.25" x14ac:dyDescent="0.25">
      <c r="A7" s="15"/>
      <c r="B7" s="16"/>
      <c r="C7" s="16">
        <v>23.2</v>
      </c>
      <c r="D7" s="12" t="s">
        <v>10</v>
      </c>
      <c r="E7" s="17" t="s">
        <v>11</v>
      </c>
      <c r="F7" s="17">
        <v>0.32</v>
      </c>
      <c r="G7" s="110">
        <v>500</v>
      </c>
      <c r="H7" s="13">
        <f t="shared" si="0"/>
        <v>160</v>
      </c>
    </row>
    <row r="8" spans="1:8" x14ac:dyDescent="0.25">
      <c r="A8" s="15"/>
      <c r="B8" s="16"/>
      <c r="C8" s="16"/>
      <c r="D8" s="19" t="s">
        <v>12</v>
      </c>
      <c r="E8" s="17"/>
      <c r="F8" s="20"/>
      <c r="G8" s="21"/>
      <c r="H8" s="13">
        <f>SUM(H6:H7)</f>
        <v>260</v>
      </c>
    </row>
    <row r="9" spans="1:8" ht="51" x14ac:dyDescent="0.25">
      <c r="A9" s="12"/>
      <c r="B9" s="22">
        <v>25</v>
      </c>
      <c r="C9" s="22"/>
      <c r="D9" s="23" t="s">
        <v>13</v>
      </c>
      <c r="E9" s="17" t="s">
        <v>14</v>
      </c>
      <c r="F9" s="24">
        <v>2.9</v>
      </c>
      <c r="G9" s="15">
        <v>100</v>
      </c>
      <c r="H9" s="13">
        <f t="shared" ref="H9" si="1">F9*G9</f>
        <v>290</v>
      </c>
    </row>
    <row r="10" spans="1:8" x14ac:dyDescent="0.25">
      <c r="A10" s="15"/>
      <c r="B10" s="16"/>
      <c r="C10" s="16"/>
      <c r="D10" s="19" t="s">
        <v>15</v>
      </c>
      <c r="E10" s="17"/>
      <c r="F10" s="20"/>
      <c r="G10" s="21"/>
      <c r="H10" s="13"/>
    </row>
    <row r="11" spans="1:8" ht="64.5" x14ac:dyDescent="0.25">
      <c r="A11" s="12"/>
      <c r="B11" s="22">
        <v>29</v>
      </c>
      <c r="C11" s="22"/>
      <c r="D11" s="25" t="s">
        <v>16</v>
      </c>
      <c r="E11" s="26" t="s">
        <v>17</v>
      </c>
      <c r="F11" s="27">
        <v>2.9440000000000001E-2</v>
      </c>
      <c r="G11" s="15">
        <v>20000</v>
      </c>
      <c r="H11" s="13">
        <f t="shared" ref="H11" si="2">F11*G11</f>
        <v>588.80000000000007</v>
      </c>
    </row>
    <row r="12" spans="1:8" x14ac:dyDescent="0.25">
      <c r="A12" s="15"/>
      <c r="B12" s="16"/>
      <c r="C12" s="16"/>
      <c r="D12" s="19" t="s">
        <v>18</v>
      </c>
      <c r="E12" s="17"/>
      <c r="F12" s="20"/>
      <c r="G12" s="21"/>
      <c r="H12" s="13"/>
    </row>
    <row r="13" spans="1:8" s="34" customFormat="1" ht="25.5" x14ac:dyDescent="0.2">
      <c r="A13" s="28"/>
      <c r="B13" s="29">
        <v>33</v>
      </c>
      <c r="C13" s="29"/>
      <c r="D13" s="30" t="s">
        <v>19</v>
      </c>
      <c r="E13" s="31" t="s">
        <v>20</v>
      </c>
      <c r="F13" s="32">
        <v>0.13</v>
      </c>
      <c r="G13" s="33">
        <v>1000</v>
      </c>
      <c r="H13" s="13">
        <f t="shared" ref="H13:H17" si="3">F13*G13</f>
        <v>130</v>
      </c>
    </row>
    <row r="14" spans="1:8" x14ac:dyDescent="0.25">
      <c r="A14" s="15"/>
      <c r="B14" s="16"/>
      <c r="C14" s="16"/>
      <c r="D14" s="19" t="s">
        <v>21</v>
      </c>
      <c r="E14" s="17"/>
      <c r="F14" s="20"/>
      <c r="G14" s="21"/>
      <c r="H14" s="13"/>
    </row>
    <row r="15" spans="1:8" ht="64.5" x14ac:dyDescent="0.25">
      <c r="A15" s="12"/>
      <c r="B15" s="22">
        <v>34</v>
      </c>
      <c r="C15" s="22"/>
      <c r="D15" s="35" t="s">
        <v>22</v>
      </c>
      <c r="E15" s="17" t="s">
        <v>23</v>
      </c>
      <c r="F15" s="24">
        <v>0.13300000000000001</v>
      </c>
      <c r="G15" s="15">
        <v>5000</v>
      </c>
      <c r="H15" s="13">
        <f t="shared" si="3"/>
        <v>665</v>
      </c>
    </row>
    <row r="16" spans="1:8" x14ac:dyDescent="0.25">
      <c r="A16" s="15"/>
      <c r="B16" s="16"/>
      <c r="C16" s="16"/>
      <c r="D16" s="19" t="s">
        <v>24</v>
      </c>
      <c r="E16" s="17"/>
      <c r="F16" s="20"/>
      <c r="G16" s="21"/>
      <c r="H16" s="13"/>
    </row>
    <row r="17" spans="1:8" x14ac:dyDescent="0.25">
      <c r="A17" s="12"/>
      <c r="B17" s="22">
        <v>35</v>
      </c>
      <c r="C17" s="22"/>
      <c r="D17" s="12" t="s">
        <v>25</v>
      </c>
      <c r="E17" s="36" t="s">
        <v>9</v>
      </c>
      <c r="F17" s="14">
        <v>51.5</v>
      </c>
      <c r="G17" s="21">
        <v>10</v>
      </c>
      <c r="H17" s="13">
        <f t="shared" si="3"/>
        <v>515</v>
      </c>
    </row>
    <row r="18" spans="1:8" x14ac:dyDescent="0.25">
      <c r="A18" s="15"/>
      <c r="B18" s="16"/>
      <c r="C18" s="16"/>
      <c r="D18" s="19" t="s">
        <v>26</v>
      </c>
      <c r="E18" s="17"/>
      <c r="F18" s="20"/>
      <c r="G18" s="21"/>
      <c r="H18" s="13"/>
    </row>
    <row r="19" spans="1:8" x14ac:dyDescent="0.25">
      <c r="A19" s="12"/>
      <c r="B19" s="22"/>
      <c r="C19" s="22"/>
      <c r="D19" s="37" t="s">
        <v>27</v>
      </c>
      <c r="E19" s="36"/>
      <c r="F19" s="27"/>
      <c r="G19" s="15"/>
      <c r="H19" s="13">
        <f t="shared" ref="H19:H24" si="4">F19*G19</f>
        <v>0</v>
      </c>
    </row>
    <row r="20" spans="1:8" ht="26.25" x14ac:dyDescent="0.25">
      <c r="A20" s="12"/>
      <c r="B20" s="22">
        <v>39</v>
      </c>
      <c r="C20" s="22"/>
      <c r="D20" s="38" t="s">
        <v>28</v>
      </c>
      <c r="E20" s="11" t="s">
        <v>29</v>
      </c>
      <c r="F20" s="39">
        <v>0.14000000000000001</v>
      </c>
      <c r="G20" s="15">
        <v>1000</v>
      </c>
      <c r="H20" s="13">
        <f t="shared" si="4"/>
        <v>140</v>
      </c>
    </row>
    <row r="21" spans="1:8" x14ac:dyDescent="0.25">
      <c r="A21" s="15"/>
      <c r="B21" s="16"/>
      <c r="C21" s="16"/>
      <c r="D21" s="19" t="s">
        <v>30</v>
      </c>
      <c r="E21" s="17"/>
      <c r="F21" s="20"/>
      <c r="G21" s="21"/>
      <c r="H21" s="13"/>
    </row>
    <row r="22" spans="1:8" x14ac:dyDescent="0.25">
      <c r="A22" s="15"/>
      <c r="B22" s="16">
        <v>40</v>
      </c>
      <c r="C22" s="16"/>
      <c r="D22" s="40" t="s">
        <v>31</v>
      </c>
      <c r="E22" s="11"/>
      <c r="F22" s="27"/>
      <c r="G22" s="15"/>
      <c r="H22" s="13">
        <f t="shared" si="4"/>
        <v>0</v>
      </c>
    </row>
    <row r="23" spans="1:8" ht="26.25" x14ac:dyDescent="0.25">
      <c r="A23" s="12"/>
      <c r="B23" s="22"/>
      <c r="C23" s="22">
        <v>40.1</v>
      </c>
      <c r="D23" s="38" t="s">
        <v>32</v>
      </c>
      <c r="E23" s="11" t="s">
        <v>29</v>
      </c>
      <c r="F23" s="41">
        <v>3.5999999999999997E-2</v>
      </c>
      <c r="G23" s="15">
        <v>6000</v>
      </c>
      <c r="H23" s="13">
        <f t="shared" si="4"/>
        <v>215.99999999999997</v>
      </c>
    </row>
    <row r="24" spans="1:8" s="48" customFormat="1" ht="12.75" x14ac:dyDescent="0.2">
      <c r="A24" s="42"/>
      <c r="B24" s="43"/>
      <c r="C24" s="43">
        <v>40.200000000000003</v>
      </c>
      <c r="D24" s="44" t="s">
        <v>33</v>
      </c>
      <c r="E24" s="45" t="s">
        <v>29</v>
      </c>
      <c r="F24" s="46">
        <v>1.2999999999999999E-2</v>
      </c>
      <c r="G24" s="47">
        <v>10000</v>
      </c>
      <c r="H24" s="13">
        <f t="shared" si="4"/>
        <v>130</v>
      </c>
    </row>
    <row r="25" spans="1:8" x14ac:dyDescent="0.25">
      <c r="A25" s="15"/>
      <c r="B25" s="16"/>
      <c r="C25" s="16"/>
      <c r="D25" s="19" t="s">
        <v>34</v>
      </c>
      <c r="E25" s="17"/>
      <c r="F25" s="20"/>
      <c r="G25" s="21">
        <f>SUM(G23:G24)</f>
        <v>16000</v>
      </c>
      <c r="H25" s="13">
        <f>SUM(H23:H24)</f>
        <v>346</v>
      </c>
    </row>
    <row r="26" spans="1:8" x14ac:dyDescent="0.25">
      <c r="A26" s="49"/>
      <c r="B26" s="50">
        <v>42</v>
      </c>
      <c r="C26" s="50">
        <v>42.1</v>
      </c>
      <c r="D26" s="51" t="s">
        <v>35</v>
      </c>
      <c r="E26" s="52" t="s">
        <v>36</v>
      </c>
      <c r="F26" s="53">
        <v>0.435</v>
      </c>
      <c r="G26" s="54">
        <v>1800</v>
      </c>
      <c r="H26" s="55">
        <f t="shared" ref="H26:H27" si="5">F26*G26</f>
        <v>783</v>
      </c>
    </row>
    <row r="27" spans="1:8" x14ac:dyDescent="0.25">
      <c r="A27" s="49"/>
      <c r="B27" s="50"/>
      <c r="C27" s="50">
        <v>42.2</v>
      </c>
      <c r="D27" s="51" t="s">
        <v>37</v>
      </c>
      <c r="E27" s="52" t="s">
        <v>36</v>
      </c>
      <c r="F27" s="53">
        <v>0.435</v>
      </c>
      <c r="G27" s="54">
        <v>1800</v>
      </c>
      <c r="H27" s="55">
        <f t="shared" si="5"/>
        <v>783</v>
      </c>
    </row>
    <row r="28" spans="1:8" x14ac:dyDescent="0.25">
      <c r="A28" s="49"/>
      <c r="B28" s="50"/>
      <c r="C28" s="50"/>
      <c r="D28" s="56" t="s">
        <v>38</v>
      </c>
      <c r="E28" s="52"/>
      <c r="F28" s="53"/>
      <c r="G28" s="54"/>
      <c r="H28" s="55">
        <f>SUM(H26:H27)</f>
        <v>1566</v>
      </c>
    </row>
    <row r="29" spans="1:8" x14ac:dyDescent="0.25">
      <c r="A29" s="15"/>
      <c r="B29" s="16">
        <v>45</v>
      </c>
      <c r="C29" s="16"/>
      <c r="D29" s="57" t="s">
        <v>39</v>
      </c>
      <c r="E29" s="17"/>
      <c r="F29" s="24"/>
      <c r="G29" s="58"/>
      <c r="H29" s="13"/>
    </row>
    <row r="30" spans="1:8" ht="51.75" x14ac:dyDescent="0.25">
      <c r="A30" s="12"/>
      <c r="B30" s="22"/>
      <c r="C30" s="22">
        <v>45.1</v>
      </c>
      <c r="D30" s="35" t="s">
        <v>40</v>
      </c>
      <c r="E30" s="17" t="s">
        <v>29</v>
      </c>
      <c r="F30" s="59">
        <v>3.8600000000000002E-2</v>
      </c>
      <c r="G30" s="58">
        <v>6000</v>
      </c>
      <c r="H30" s="13">
        <f t="shared" ref="H30:H34" si="6">F30*G30</f>
        <v>231.60000000000002</v>
      </c>
    </row>
    <row r="31" spans="1:8" ht="38.25" x14ac:dyDescent="0.25">
      <c r="A31" s="15"/>
      <c r="B31" s="16"/>
      <c r="C31" s="16">
        <v>45.2</v>
      </c>
      <c r="D31" s="60" t="s">
        <v>41</v>
      </c>
      <c r="E31" s="17" t="s">
        <v>29</v>
      </c>
      <c r="F31" s="24">
        <v>6.5000000000000002E-2</v>
      </c>
      <c r="G31" s="58">
        <v>5000</v>
      </c>
      <c r="H31" s="13">
        <f t="shared" si="6"/>
        <v>325</v>
      </c>
    </row>
    <row r="32" spans="1:8" ht="51" x14ac:dyDescent="0.25">
      <c r="A32" s="15"/>
      <c r="B32" s="16"/>
      <c r="C32" s="22">
        <v>45.3</v>
      </c>
      <c r="D32" s="23" t="s">
        <v>42</v>
      </c>
      <c r="E32" s="36" t="s">
        <v>29</v>
      </c>
      <c r="F32" s="24">
        <v>0.96</v>
      </c>
      <c r="G32" s="15">
        <v>1500</v>
      </c>
      <c r="H32" s="13">
        <f t="shared" si="6"/>
        <v>1440</v>
      </c>
    </row>
    <row r="33" spans="1:8" ht="38.25" x14ac:dyDescent="0.25">
      <c r="A33" s="15"/>
      <c r="B33" s="16"/>
      <c r="C33" s="16">
        <v>45.4</v>
      </c>
      <c r="D33" s="23" t="s">
        <v>43</v>
      </c>
      <c r="E33" s="36" t="s">
        <v>29</v>
      </c>
      <c r="F33" s="24">
        <v>0.4</v>
      </c>
      <c r="G33" s="15">
        <v>1500</v>
      </c>
      <c r="H33" s="13">
        <f t="shared" si="6"/>
        <v>600</v>
      </c>
    </row>
    <row r="34" spans="1:8" ht="26.25" x14ac:dyDescent="0.25">
      <c r="A34" s="15"/>
      <c r="B34" s="16"/>
      <c r="C34" s="22">
        <v>45.5</v>
      </c>
      <c r="D34" s="12" t="s">
        <v>44</v>
      </c>
      <c r="E34" s="17" t="s">
        <v>29</v>
      </c>
      <c r="F34" s="24">
        <v>0.34</v>
      </c>
      <c r="G34" s="58">
        <v>2500</v>
      </c>
      <c r="H34" s="13">
        <f t="shared" si="6"/>
        <v>850.00000000000011</v>
      </c>
    </row>
    <row r="35" spans="1:8" x14ac:dyDescent="0.25">
      <c r="A35" s="15"/>
      <c r="B35" s="16"/>
      <c r="C35" s="16"/>
      <c r="D35" s="19" t="s">
        <v>45</v>
      </c>
      <c r="E35" s="17"/>
      <c r="F35" s="20"/>
      <c r="G35" s="21">
        <f>SUM(G30:G34)</f>
        <v>16500</v>
      </c>
      <c r="H35" s="13">
        <f>SUM(H30:H34)</f>
        <v>3446.6</v>
      </c>
    </row>
    <row r="36" spans="1:8" ht="26.25" x14ac:dyDescent="0.25">
      <c r="A36" s="12"/>
      <c r="B36" s="22">
        <v>48</v>
      </c>
      <c r="C36" s="22"/>
      <c r="D36" s="61" t="s">
        <v>46</v>
      </c>
      <c r="E36" s="17" t="s">
        <v>29</v>
      </c>
      <c r="F36" s="20">
        <v>1</v>
      </c>
      <c r="G36" s="58">
        <v>200</v>
      </c>
      <c r="H36" s="13">
        <f t="shared" ref="H36" si="7">F36*G36</f>
        <v>200</v>
      </c>
    </row>
    <row r="37" spans="1:8" x14ac:dyDescent="0.25">
      <c r="A37" s="15"/>
      <c r="B37" s="16"/>
      <c r="C37" s="16"/>
      <c r="D37" s="19" t="s">
        <v>47</v>
      </c>
      <c r="E37" s="17"/>
      <c r="F37" s="20"/>
      <c r="G37" s="21"/>
      <c r="H37" s="13"/>
    </row>
    <row r="38" spans="1:8" x14ac:dyDescent="0.25">
      <c r="A38" s="12"/>
      <c r="B38" s="22">
        <v>50</v>
      </c>
      <c r="C38" s="22"/>
      <c r="D38" s="62" t="s">
        <v>48</v>
      </c>
      <c r="E38" s="17"/>
      <c r="F38" s="63"/>
      <c r="G38" s="15"/>
      <c r="H38" s="13">
        <f t="shared" ref="H38:H52" si="8">F38*G38</f>
        <v>0</v>
      </c>
    </row>
    <row r="39" spans="1:8" x14ac:dyDescent="0.25">
      <c r="A39" s="64"/>
      <c r="B39" s="65"/>
      <c r="C39" s="65">
        <v>50.1</v>
      </c>
      <c r="D39" s="66" t="s">
        <v>49</v>
      </c>
      <c r="E39" s="17" t="s">
        <v>9</v>
      </c>
      <c r="F39" s="63">
        <v>25</v>
      </c>
      <c r="G39" s="15">
        <v>40</v>
      </c>
      <c r="H39" s="13">
        <f t="shared" si="8"/>
        <v>1000</v>
      </c>
    </row>
    <row r="40" spans="1:8" x14ac:dyDescent="0.25">
      <c r="A40" s="12"/>
      <c r="B40" s="22"/>
      <c r="C40" s="22">
        <v>50.2</v>
      </c>
      <c r="D40" s="60" t="s">
        <v>50</v>
      </c>
      <c r="E40" s="17" t="s">
        <v>9</v>
      </c>
      <c r="F40" s="63">
        <v>103</v>
      </c>
      <c r="G40" s="21">
        <v>1</v>
      </c>
      <c r="H40" s="13">
        <f t="shared" si="8"/>
        <v>103</v>
      </c>
    </row>
    <row r="41" spans="1:8" x14ac:dyDescent="0.25">
      <c r="A41" s="12"/>
      <c r="B41" s="22"/>
      <c r="C41" s="65">
        <v>50.3</v>
      </c>
      <c r="D41" s="60" t="s">
        <v>51</v>
      </c>
      <c r="E41" s="17" t="s">
        <v>9</v>
      </c>
      <c r="F41" s="63">
        <v>16</v>
      </c>
      <c r="G41" s="21">
        <v>1</v>
      </c>
      <c r="H41" s="13">
        <f t="shared" si="8"/>
        <v>16</v>
      </c>
    </row>
    <row r="42" spans="1:8" x14ac:dyDescent="0.25">
      <c r="A42" s="12"/>
      <c r="B42" s="22"/>
      <c r="C42" s="22">
        <v>50.4</v>
      </c>
      <c r="D42" s="12" t="s">
        <v>52</v>
      </c>
      <c r="E42" s="17" t="s">
        <v>9</v>
      </c>
      <c r="F42" s="63">
        <v>15</v>
      </c>
      <c r="G42" s="21">
        <v>2</v>
      </c>
      <c r="H42" s="13">
        <f t="shared" si="8"/>
        <v>30</v>
      </c>
    </row>
    <row r="43" spans="1:8" x14ac:dyDescent="0.25">
      <c r="A43" s="12"/>
      <c r="B43" s="22"/>
      <c r="C43" s="65">
        <v>50.5</v>
      </c>
      <c r="D43" s="12" t="s">
        <v>53</v>
      </c>
      <c r="E43" s="17" t="s">
        <v>54</v>
      </c>
      <c r="F43" s="63">
        <v>15</v>
      </c>
      <c r="G43" s="21">
        <v>5</v>
      </c>
      <c r="H43" s="13">
        <f t="shared" si="8"/>
        <v>75</v>
      </c>
    </row>
    <row r="44" spans="1:8" s="73" customFormat="1" ht="12.75" x14ac:dyDescent="0.2">
      <c r="A44" s="67"/>
      <c r="B44" s="68"/>
      <c r="C44" s="22">
        <v>50.6</v>
      </c>
      <c r="D44" s="69" t="s">
        <v>55</v>
      </c>
      <c r="E44" s="70" t="s">
        <v>9</v>
      </c>
      <c r="F44" s="71">
        <v>15</v>
      </c>
      <c r="G44" s="72">
        <v>2</v>
      </c>
      <c r="H44" s="13">
        <f t="shared" si="8"/>
        <v>30</v>
      </c>
    </row>
    <row r="45" spans="1:8" s="73" customFormat="1" ht="12.75" x14ac:dyDescent="0.2">
      <c r="A45" s="74"/>
      <c r="B45" s="75"/>
      <c r="C45" s="65">
        <v>50.7</v>
      </c>
      <c r="D45" s="76" t="s">
        <v>56</v>
      </c>
      <c r="E45" s="74" t="s">
        <v>57</v>
      </c>
      <c r="F45" s="77">
        <v>6.5000000000000002E-2</v>
      </c>
      <c r="G45" s="74">
        <v>6000</v>
      </c>
      <c r="H45" s="13">
        <f t="shared" si="8"/>
        <v>390</v>
      </c>
    </row>
    <row r="46" spans="1:8" s="80" customFormat="1" ht="12.75" x14ac:dyDescent="0.2">
      <c r="A46" s="67"/>
      <c r="B46" s="68"/>
      <c r="C46" s="22">
        <v>50.8</v>
      </c>
      <c r="D46" s="78" t="s">
        <v>58</v>
      </c>
      <c r="E46" s="67" t="s">
        <v>57</v>
      </c>
      <c r="F46" s="79">
        <v>6.7500000000000004E-2</v>
      </c>
      <c r="G46" s="67">
        <v>1000</v>
      </c>
      <c r="H46" s="13">
        <f t="shared" si="8"/>
        <v>67.5</v>
      </c>
    </row>
    <row r="47" spans="1:8" s="80" customFormat="1" ht="12.75" x14ac:dyDescent="0.2">
      <c r="A47" s="81"/>
      <c r="B47" s="29"/>
      <c r="C47" s="65">
        <v>50.9</v>
      </c>
      <c r="D47" s="69" t="s">
        <v>59</v>
      </c>
      <c r="E47" s="67" t="s">
        <v>60</v>
      </c>
      <c r="F47" s="82">
        <v>12</v>
      </c>
      <c r="G47" s="67">
        <v>6</v>
      </c>
      <c r="H47" s="13">
        <f t="shared" si="8"/>
        <v>72</v>
      </c>
    </row>
    <row r="48" spans="1:8" s="80" customFormat="1" ht="28.5" customHeight="1" x14ac:dyDescent="0.2">
      <c r="A48" s="67"/>
      <c r="B48" s="68"/>
      <c r="C48" s="83">
        <v>50.1</v>
      </c>
      <c r="D48" s="84" t="s">
        <v>61</v>
      </c>
      <c r="E48" s="85" t="s">
        <v>60</v>
      </c>
      <c r="F48" s="86">
        <v>21</v>
      </c>
      <c r="G48" s="87">
        <v>1</v>
      </c>
      <c r="H48" s="13">
        <f t="shared" si="8"/>
        <v>21</v>
      </c>
    </row>
    <row r="49" spans="1:8" s="73" customFormat="1" ht="12.75" x14ac:dyDescent="0.2">
      <c r="A49" s="67"/>
      <c r="B49" s="68"/>
      <c r="C49" s="68">
        <v>50.11</v>
      </c>
      <c r="D49" s="78" t="s">
        <v>62</v>
      </c>
      <c r="E49" s="67" t="s">
        <v>9</v>
      </c>
      <c r="F49" s="86">
        <v>21</v>
      </c>
      <c r="G49" s="67">
        <v>3</v>
      </c>
      <c r="H49" s="13">
        <f t="shared" si="8"/>
        <v>63</v>
      </c>
    </row>
    <row r="50" spans="1:8" ht="26.25" x14ac:dyDescent="0.25">
      <c r="A50" s="12"/>
      <c r="B50" s="22"/>
      <c r="C50" s="83">
        <v>50.12</v>
      </c>
      <c r="D50" s="12" t="s">
        <v>63</v>
      </c>
      <c r="E50" s="17" t="s">
        <v>11</v>
      </c>
      <c r="F50" s="24">
        <v>0.46</v>
      </c>
      <c r="G50" s="15">
        <v>200</v>
      </c>
      <c r="H50" s="13">
        <f t="shared" si="8"/>
        <v>92</v>
      </c>
    </row>
    <row r="51" spans="1:8" x14ac:dyDescent="0.25">
      <c r="A51" s="15"/>
      <c r="B51" s="16"/>
      <c r="C51" s="16"/>
      <c r="D51" s="19" t="s">
        <v>64</v>
      </c>
      <c r="E51" s="17"/>
      <c r="F51" s="20"/>
      <c r="G51" s="21"/>
      <c r="H51" s="13">
        <f>SUM(H39:H50)</f>
        <v>1959.5</v>
      </c>
    </row>
    <row r="52" spans="1:8" s="73" customFormat="1" ht="46.5" customHeight="1" x14ac:dyDescent="0.2">
      <c r="A52" s="67"/>
      <c r="B52" s="68">
        <v>51</v>
      </c>
      <c r="C52" s="68"/>
      <c r="D52" s="78" t="s">
        <v>65</v>
      </c>
      <c r="E52" s="67" t="s">
        <v>11</v>
      </c>
      <c r="F52" s="88">
        <v>0.11</v>
      </c>
      <c r="G52" s="67">
        <v>1000</v>
      </c>
      <c r="H52" s="13">
        <f t="shared" si="8"/>
        <v>110</v>
      </c>
    </row>
    <row r="53" spans="1:8" x14ac:dyDescent="0.25">
      <c r="A53" s="15"/>
      <c r="B53" s="16"/>
      <c r="C53" s="16"/>
      <c r="D53" s="19" t="s">
        <v>66</v>
      </c>
      <c r="E53" s="17"/>
      <c r="F53" s="20"/>
      <c r="G53" s="21"/>
      <c r="H53" s="13"/>
    </row>
    <row r="54" spans="1:8" ht="26.25" x14ac:dyDescent="0.25">
      <c r="A54" s="12"/>
      <c r="B54" s="22">
        <v>53</v>
      </c>
      <c r="C54" s="22"/>
      <c r="D54" s="12" t="s">
        <v>67</v>
      </c>
      <c r="E54" s="17" t="s">
        <v>11</v>
      </c>
      <c r="F54" s="63">
        <v>2.5499999999999998</v>
      </c>
      <c r="G54" s="21">
        <v>1000</v>
      </c>
      <c r="H54" s="13">
        <f t="shared" ref="H54:H62" si="9">F54*G54</f>
        <v>2550</v>
      </c>
    </row>
    <row r="55" spans="1:8" x14ac:dyDescent="0.25">
      <c r="A55" s="15"/>
      <c r="B55" s="16"/>
      <c r="C55" s="16"/>
      <c r="D55" s="19" t="s">
        <v>68</v>
      </c>
      <c r="E55" s="17"/>
      <c r="F55" s="20"/>
      <c r="G55" s="21"/>
      <c r="H55" s="13"/>
    </row>
    <row r="56" spans="1:8" x14ac:dyDescent="0.25">
      <c r="A56" s="89"/>
      <c r="B56" s="90"/>
      <c r="C56" s="90"/>
      <c r="D56" s="91" t="s">
        <v>69</v>
      </c>
      <c r="E56" s="92"/>
      <c r="F56" s="93"/>
      <c r="G56" s="94"/>
      <c r="H56" s="13"/>
    </row>
    <row r="57" spans="1:8" x14ac:dyDescent="0.25">
      <c r="A57" s="64"/>
      <c r="B57" s="65">
        <v>54</v>
      </c>
      <c r="C57" s="65"/>
      <c r="D57" s="38" t="s">
        <v>70</v>
      </c>
      <c r="E57" s="11" t="s">
        <v>29</v>
      </c>
      <c r="F57" s="63">
        <v>6.7</v>
      </c>
      <c r="G57" s="12">
        <v>200</v>
      </c>
      <c r="H57" s="13">
        <f t="shared" si="9"/>
        <v>1340</v>
      </c>
    </row>
    <row r="58" spans="1:8" x14ac:dyDescent="0.25">
      <c r="A58" s="15"/>
      <c r="B58" s="16"/>
      <c r="C58" s="16"/>
      <c r="D58" s="19" t="s">
        <v>71</v>
      </c>
      <c r="E58" s="17"/>
      <c r="F58" s="20"/>
      <c r="G58" s="21"/>
      <c r="H58" s="13"/>
    </row>
    <row r="59" spans="1:8" x14ac:dyDescent="0.25">
      <c r="A59" s="95"/>
      <c r="B59" s="96">
        <v>55</v>
      </c>
      <c r="C59" s="97"/>
      <c r="D59" s="98" t="s">
        <v>72</v>
      </c>
      <c r="E59" s="26"/>
      <c r="F59" s="39"/>
      <c r="G59" s="12"/>
      <c r="H59" s="13"/>
    </row>
    <row r="60" spans="1:8" x14ac:dyDescent="0.25">
      <c r="A60" s="95"/>
      <c r="B60" s="96"/>
      <c r="C60" s="96">
        <v>55.1</v>
      </c>
      <c r="D60" s="25" t="s">
        <v>73</v>
      </c>
      <c r="E60" s="27" t="s">
        <v>29</v>
      </c>
      <c r="F60" s="99">
        <v>4</v>
      </c>
      <c r="G60" s="15">
        <v>10</v>
      </c>
      <c r="H60" s="13">
        <f t="shared" si="9"/>
        <v>40</v>
      </c>
    </row>
    <row r="61" spans="1:8" x14ac:dyDescent="0.25">
      <c r="A61" s="95"/>
      <c r="B61" s="96"/>
      <c r="C61" s="96">
        <v>55.2</v>
      </c>
      <c r="D61" s="25" t="s">
        <v>74</v>
      </c>
      <c r="E61" s="27" t="s">
        <v>29</v>
      </c>
      <c r="F61" s="99">
        <v>12</v>
      </c>
      <c r="G61" s="15">
        <v>10</v>
      </c>
      <c r="H61" s="13">
        <f t="shared" si="9"/>
        <v>120</v>
      </c>
    </row>
    <row r="62" spans="1:8" x14ac:dyDescent="0.25">
      <c r="A62" s="95"/>
      <c r="B62" s="96"/>
      <c r="C62" s="96">
        <v>55.3</v>
      </c>
      <c r="D62" s="25" t="s">
        <v>75</v>
      </c>
      <c r="E62" s="27" t="s">
        <v>29</v>
      </c>
      <c r="F62" s="99">
        <v>0.25</v>
      </c>
      <c r="G62" s="15">
        <v>500</v>
      </c>
      <c r="H62" s="13">
        <f t="shared" si="9"/>
        <v>125</v>
      </c>
    </row>
    <row r="63" spans="1:8" x14ac:dyDescent="0.25">
      <c r="A63" s="15"/>
      <c r="B63" s="16"/>
      <c r="C63" s="16"/>
      <c r="D63" s="19" t="s">
        <v>76</v>
      </c>
      <c r="E63" s="17"/>
      <c r="F63" s="20"/>
      <c r="G63" s="21"/>
      <c r="H63" s="13">
        <f>SUM(H60:H62)</f>
        <v>285</v>
      </c>
    </row>
    <row r="64" spans="1:8" x14ac:dyDescent="0.25">
      <c r="A64" s="8"/>
      <c r="B64" s="9">
        <v>58</v>
      </c>
      <c r="C64" s="9"/>
      <c r="D64" s="37" t="s">
        <v>77</v>
      </c>
      <c r="E64" s="17"/>
      <c r="F64" s="100"/>
      <c r="G64" s="101"/>
      <c r="H64" s="13">
        <f t="shared" ref="H64:H69" si="10">F64*G64</f>
        <v>0</v>
      </c>
    </row>
    <row r="65" spans="1:8" ht="51" x14ac:dyDescent="0.25">
      <c r="A65" s="8"/>
      <c r="B65" s="9"/>
      <c r="C65" s="9">
        <v>58.1</v>
      </c>
      <c r="D65" s="23" t="s">
        <v>90</v>
      </c>
      <c r="E65" s="17" t="s">
        <v>78</v>
      </c>
      <c r="F65" s="63">
        <v>0.6</v>
      </c>
      <c r="G65" s="109">
        <v>1000</v>
      </c>
      <c r="H65" s="13">
        <f t="shared" si="10"/>
        <v>600</v>
      </c>
    </row>
    <row r="66" spans="1:8" ht="25.5" x14ac:dyDescent="0.25">
      <c r="A66" s="8"/>
      <c r="B66" s="9"/>
      <c r="C66" s="9">
        <v>58.2</v>
      </c>
      <c r="D66" s="23" t="s">
        <v>79</v>
      </c>
      <c r="E66" s="17" t="s">
        <v>29</v>
      </c>
      <c r="F66" s="20">
        <v>262</v>
      </c>
      <c r="G66" s="54">
        <v>5</v>
      </c>
      <c r="H66" s="13">
        <f t="shared" si="10"/>
        <v>1310</v>
      </c>
    </row>
    <row r="67" spans="1:8" ht="25.5" x14ac:dyDescent="0.25">
      <c r="A67" s="8"/>
      <c r="B67" s="9"/>
      <c r="C67" s="9">
        <v>58.3</v>
      </c>
      <c r="D67" s="23" t="s">
        <v>80</v>
      </c>
      <c r="E67" s="17" t="s">
        <v>29</v>
      </c>
      <c r="F67" s="20">
        <v>262</v>
      </c>
      <c r="G67" s="54">
        <v>1</v>
      </c>
      <c r="H67" s="13">
        <f t="shared" si="10"/>
        <v>262</v>
      </c>
    </row>
    <row r="68" spans="1:8" ht="25.5" x14ac:dyDescent="0.25">
      <c r="A68" s="8"/>
      <c r="B68" s="9"/>
      <c r="C68" s="9">
        <v>58.4</v>
      </c>
      <c r="D68" s="23" t="s">
        <v>81</v>
      </c>
      <c r="E68" s="17" t="s">
        <v>29</v>
      </c>
      <c r="F68" s="20">
        <v>550</v>
      </c>
      <c r="G68" s="54">
        <v>1</v>
      </c>
      <c r="H68" s="13">
        <f t="shared" si="10"/>
        <v>550</v>
      </c>
    </row>
    <row r="69" spans="1:8" ht="25.5" x14ac:dyDescent="0.25">
      <c r="A69" s="8"/>
      <c r="B69" s="9"/>
      <c r="C69" s="9">
        <v>58.5</v>
      </c>
      <c r="D69" s="23" t="s">
        <v>82</v>
      </c>
      <c r="E69" s="17" t="s">
        <v>29</v>
      </c>
      <c r="F69" s="20">
        <v>550</v>
      </c>
      <c r="G69" s="54">
        <v>1</v>
      </c>
      <c r="H69" s="13">
        <f t="shared" si="10"/>
        <v>550</v>
      </c>
    </row>
    <row r="70" spans="1:8" x14ac:dyDescent="0.25">
      <c r="A70" s="15"/>
      <c r="B70" s="16"/>
      <c r="C70" s="16"/>
      <c r="D70" s="19" t="s">
        <v>76</v>
      </c>
      <c r="E70" s="17"/>
      <c r="F70" s="20"/>
      <c r="G70" s="21"/>
      <c r="H70" s="13">
        <f>SUM(H65:H69)</f>
        <v>3272</v>
      </c>
    </row>
    <row r="71" spans="1:8" x14ac:dyDescent="0.25">
      <c r="D71" s="102" t="s">
        <v>83</v>
      </c>
      <c r="H71" s="108">
        <v>17663.900000000001</v>
      </c>
    </row>
    <row r="75" spans="1:8" x14ac:dyDescent="0.25">
      <c r="C75" s="103"/>
      <c r="D75" s="105" t="s">
        <v>85</v>
      </c>
      <c r="E75" s="105" t="s">
        <v>84</v>
      </c>
      <c r="G75" s="106"/>
    </row>
    <row r="76" spans="1:8" x14ac:dyDescent="0.25">
      <c r="C76" s="103"/>
      <c r="D76" s="106" t="s">
        <v>87</v>
      </c>
      <c r="E76" t="s">
        <v>86</v>
      </c>
      <c r="F76" s="106"/>
      <c r="G76" s="106"/>
    </row>
    <row r="77" spans="1:8" x14ac:dyDescent="0.25">
      <c r="C77" s="103"/>
      <c r="D77" s="106" t="s">
        <v>88</v>
      </c>
      <c r="E77" s="106" t="s">
        <v>91</v>
      </c>
      <c r="G77" s="106"/>
    </row>
    <row r="78" spans="1:8" x14ac:dyDescent="0.25">
      <c r="C78" s="103"/>
      <c r="D78" s="104" t="s">
        <v>89</v>
      </c>
      <c r="E78" t="s">
        <v>92</v>
      </c>
      <c r="F78" s="104"/>
      <c r="G78" s="107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2017-09-26T10:13:16Z</dcterms:modified>
</cp:coreProperties>
</file>